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AF\SIPOT\017_Fraccio_17\17_CV\SAF\"/>
    </mc:Choice>
  </mc:AlternateContent>
  <bookViews>
    <workbookView xWindow="0" yWindow="0" windowWidth="20490" windowHeight="7050"/>
  </bookViews>
  <sheets>
    <sheet name="Reporte de Formatos" sheetId="1" r:id="rId1"/>
    <sheet name="Hidden_1" sheetId="2" r:id="rId2"/>
    <sheet name="Hidden_2" sheetId="3" r:id="rId3"/>
    <sheet name="Hidden_3" sheetId="4" r:id="rId4"/>
    <sheet name="Tabla_472796" sheetId="5" r:id="rId5"/>
  </sheets>
  <definedNames>
    <definedName name="Hidden_18">Hidden_1!$A$1:$A$2</definedName>
    <definedName name="Hidden_210">Hidden_2!$A$1:$A$10</definedName>
    <definedName name="Hidden_315">Hidden_3!$A$1:$A$2</definedName>
  </definedNames>
  <calcPr calcId="162913"/>
</workbook>
</file>

<file path=xl/calcChain.xml><?xml version="1.0" encoding="utf-8"?>
<calcChain xmlns="http://schemas.openxmlformats.org/spreadsheetml/2006/main">
  <c r="M49" i="1" l="1"/>
  <c r="M45" i="1"/>
  <c r="M41" i="1"/>
  <c r="M37" i="1"/>
  <c r="M33" i="1"/>
  <c r="M48" i="1"/>
  <c r="M44" i="1"/>
  <c r="M40" i="1"/>
  <c r="M36" i="1"/>
  <c r="M32" i="1"/>
  <c r="M28" i="1"/>
  <c r="M24" i="1"/>
  <c r="M20" i="1"/>
  <c r="M16" i="1"/>
  <c r="M12" i="1"/>
  <c r="M8" i="1"/>
  <c r="M42" i="1"/>
  <c r="M34" i="1"/>
  <c r="M26" i="1"/>
  <c r="M18" i="1"/>
  <c r="M11" i="1"/>
  <c r="M25" i="1"/>
  <c r="M17" i="1"/>
  <c r="M10" i="1"/>
  <c r="M47" i="1"/>
  <c r="M43" i="1"/>
  <c r="M39" i="1"/>
  <c r="M35" i="1"/>
  <c r="M31" i="1"/>
  <c r="M27" i="1"/>
  <c r="M23" i="1"/>
  <c r="M19" i="1"/>
  <c r="M15" i="1"/>
  <c r="M9" i="1"/>
  <c r="M38" i="1"/>
  <c r="M30" i="1"/>
  <c r="M22" i="1"/>
  <c r="M14" i="1"/>
  <c r="M29" i="1"/>
  <c r="M21" i="1"/>
  <c r="M13" i="1"/>
  <c r="M46" i="1"/>
</calcChain>
</file>

<file path=xl/sharedStrings.xml><?xml version="1.0" encoding="utf-8"?>
<sst xmlns="http://schemas.openxmlformats.org/spreadsheetml/2006/main" count="687" uniqueCount="337">
  <si>
    <t>51101</t>
  </si>
  <si>
    <t>TÍTULO</t>
  </si>
  <si>
    <t>NOMBRE CORTO</t>
  </si>
  <si>
    <t>DESCRIPCIÓN</t>
  </si>
  <si>
    <t>Información curricular y las sanciones administrativas definitivas de las personas servidoras públicas y/o personas que desempeñen un empleo, cargo o comisión</t>
  </si>
  <si>
    <t>A121Fr17A_La información-curricular-sanciones</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</si>
  <si>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</si>
  <si>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</si>
  <si>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</si>
  <si>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</si>
  <si>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</si>
  <si>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</si>
  <si>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</si>
  <si>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</si>
  <si>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</si>
  <si>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472792</t>
  </si>
  <si>
    <t>472802</t>
  </si>
  <si>
    <t>472803</t>
  </si>
  <si>
    <t>472791</t>
  </si>
  <si>
    <t>472797</t>
  </si>
  <si>
    <t>472798</t>
  </si>
  <si>
    <t>472799</t>
  </si>
  <si>
    <t>472800</t>
  </si>
  <si>
    <t>570504</t>
  </si>
  <si>
    <t>472789</t>
  </si>
  <si>
    <t>472806</t>
  </si>
  <si>
    <t>472790</t>
  </si>
  <si>
    <t>472796</t>
  </si>
  <si>
    <t>472794</t>
  </si>
  <si>
    <t>472959</t>
  </si>
  <si>
    <t>472795</t>
  </si>
  <si>
    <t>561680</t>
  </si>
  <si>
    <t>472805</t>
  </si>
  <si>
    <t>472801</t>
  </si>
  <si>
    <t>472804</t>
  </si>
  <si>
    <t>Tabla Campos</t>
  </si>
  <si>
    <t>Ejercicio</t>
  </si>
  <si>
    <t>Fecha de inicio del periodo que se informa</t>
  </si>
  <si>
    <t>Fecha de término del periodo que se informa</t>
  </si>
  <si>
    <t>Denominación de puesto (Redactados con perspectiva de género)</t>
  </si>
  <si>
    <t>Denominación del cargo</t>
  </si>
  <si>
    <t>Nombre(s)</t>
  </si>
  <si>
    <t>Primer apellido</t>
  </si>
  <si>
    <t>Segundo apellido</t>
  </si>
  <si>
    <t>ESTE CRITERIO APLICA A PARTIR DEL 01/04/2023 -&gt; Sexo (catálogo)</t>
  </si>
  <si>
    <t>Área de adscripción</t>
  </si>
  <si>
    <t>Nivel máximo de estudios concluido y comprobable (catálogo)</t>
  </si>
  <si>
    <t>Carrera genérica, en su caso</t>
  </si>
  <si>
    <t>Experiencia laboral 
Tabla_472796</t>
  </si>
  <si>
    <t>Hipervínculo al documento que contenga la trayectoria (Redactados con perspectiva de género)</t>
  </si>
  <si>
    <t>Hipervínculo que dirija al perfil del puesto en cuestión</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</si>
  <si>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</si>
  <si>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</si>
  <si>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</si>
  <si>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actualización</t>
  </si>
  <si>
    <t>Nota</t>
  </si>
  <si>
    <t>Hombre</t>
  </si>
  <si>
    <t>Mujer</t>
  </si>
  <si>
    <t>Ninguno</t>
  </si>
  <si>
    <t>Primaria</t>
  </si>
  <si>
    <t>Secundaria</t>
  </si>
  <si>
    <t>Bachillerato</t>
  </si>
  <si>
    <t>Carrera técnica</t>
  </si>
  <si>
    <t>Licenciatura</t>
  </si>
  <si>
    <t>Maestría</t>
  </si>
  <si>
    <t>Especialización</t>
  </si>
  <si>
    <t>Doctorado</t>
  </si>
  <si>
    <t>Posdoctorado</t>
  </si>
  <si>
    <t>Si</t>
  </si>
  <si>
    <t>No</t>
  </si>
  <si>
    <t>61046</t>
  </si>
  <si>
    <t>61047</t>
  </si>
  <si>
    <t>61043</t>
  </si>
  <si>
    <t>61044</t>
  </si>
  <si>
    <t>61045</t>
  </si>
  <si>
    <t>ID</t>
  </si>
  <si>
    <t>Periodo: mes/año de inicio</t>
  </si>
  <si>
    <t>Periodo: mes/año de término</t>
  </si>
  <si>
    <t>Denominación de la institución o empresa</t>
  </si>
  <si>
    <t>Cargo o puesto desempeñado</t>
  </si>
  <si>
    <t>Campo de experiencia</t>
  </si>
  <si>
    <t>https://transparencia.finanzas.cdmx.gob.mx/repositorio/public/upload/repositorio/DGAyF/2024/scp/fracc_XVII/Fr17_2024_sanciones.pdf</t>
  </si>
  <si>
    <t>Subdirección de Control de Personal de la Dirección de Administración de Capital Humano en la Dirección General de Administración y Finanzas</t>
  </si>
  <si>
    <t>DIRECTOR (A) GENERAL "B"</t>
  </si>
  <si>
    <t>DIRECCION GENERAL DE ADMINISTRACION FINANCIERA</t>
  </si>
  <si>
    <t>SUBDIRECTOR (A) "A"</t>
  </si>
  <si>
    <t>SUBDIRECCION DE CONTROL TECNICO</t>
  </si>
  <si>
    <t>DIRECTOR (A) "B"</t>
  </si>
  <si>
    <t>DIRECCION DE VINCULACION Y ANALISIS DE INGRESO Y GASTO</t>
  </si>
  <si>
    <t>DIRECCION DE DEUDA PUBLICA</t>
  </si>
  <si>
    <t>SUBDIRECCION DE ANALISIS Y CONTRATACION DE FINANCIAMIENTO</t>
  </si>
  <si>
    <t>SUBDIRECCION DE SEGUIMIENTO A LA DEUDA PUBLICA</t>
  </si>
  <si>
    <t>JEFE (A) DE UNIDAD DEPARTAMENTAL "A"</t>
  </si>
  <si>
    <t>JEFATURA DE UNIDAD DEPARTAMENTAL DE ANALISIS</t>
  </si>
  <si>
    <t>DIRECCION DE RECURSOS FEDERALES</t>
  </si>
  <si>
    <t>SUBDIRECCION DE CONTROL Y RENDICION DE CUENTAS FEDERALIZADAS</t>
  </si>
  <si>
    <t>JEFATURA DE UNIDAD DEPARTAMENTAL DE AUDITORIA DE RECURSOS FEDERALES TRANSFERIDOS</t>
  </si>
  <si>
    <t>JEFATURA DE UNIDAD DEPARTAMENTAL DE REGISTROS CONTABLES FEDERALIZADOS "A"</t>
  </si>
  <si>
    <t>JEFATURA DE UNIDAD DEPARTAMENTAL DE REGISTROS CONTABLES FEDERALIZADOS "B"</t>
  </si>
  <si>
    <t>SUBDIRECCION DE OPERACION DE RECURSOS FEDERALES</t>
  </si>
  <si>
    <t>JEFATURA DE UNIDAD DEPARTAMENTAL DE GESTION FINANCIERA DE RECURSOS FEDERALIZADOS</t>
  </si>
  <si>
    <t>JEFATURA DE UNIDAD DEPARTAMENTAL DE TRANSFERENCIAS FEDERALES</t>
  </si>
  <si>
    <t>DIRECCION DE OPERACION E INVERSION DE FONDOS</t>
  </si>
  <si>
    <t>SUBDIRECCION DE OPERACIONES FINANCIERAS</t>
  </si>
  <si>
    <t>JEFATURA DE UNIDAD DEPARTAMENTAL DE MESA DE DINERO</t>
  </si>
  <si>
    <t>JEFATURA DE UNIDAD DEPARTAMENTAL DE REGISTRO DE OPERACIONES FINANCIERAS</t>
  </si>
  <si>
    <t>SUBDIRECCION DE PAGOS Y CUSTODIA DE VALORES</t>
  </si>
  <si>
    <t>JEFATURA DE UNIDAD DEPARTAMENTAL DE BANCOS Y PAGADURIAS "A"</t>
  </si>
  <si>
    <t>JEFATURA DE UNIDAD DEPARTAMENTAL DE BANCOS Y PAGADURIAS "B"</t>
  </si>
  <si>
    <t>JEFATURA DE UNIDAD DEPARTAMENTAL DE CUSTODIA DE VALORES</t>
  </si>
  <si>
    <t>DIRECCION DE CONCENTRACION DE FONDOS Y VALORES</t>
  </si>
  <si>
    <t>SUBDIRECCION DE CAPTACION Y CONTROL DE FONDOS</t>
  </si>
  <si>
    <t>JEFATURA DE UNIDAD DEPARTAMENTAL DE CAJA Y DISPONIBILIDADES</t>
  </si>
  <si>
    <t>JEFATURA DE UNIDAD DEPARTAMENTAL DE CAPTACION Y SERVICIOS BANCARIOS</t>
  </si>
  <si>
    <t>SUBDIRECCION DE CONCENTRACION DE FONDOS</t>
  </si>
  <si>
    <t>JEFATURA DE UNIDAD DEPARTAMENTAL DE CONCENTRACIONES EXTERNAS</t>
  </si>
  <si>
    <t>JEFATURA DE UNIDAD DEPARTAMENTAL DE CONCENTRACIONES INTERNAS</t>
  </si>
  <si>
    <t>DIRECCION DE SEGUIMIENTO A PROYECTOS DE INVERSION</t>
  </si>
  <si>
    <t>SUBDIRECCION DE CONSULTA Y ANALISIS LEGAL DE PROYECTOS DE INVERSION</t>
  </si>
  <si>
    <t>JEFATURA DE UNIDAD DEPARTAMENTAL DE ANALISIS LEGAL</t>
  </si>
  <si>
    <t>SUBDIRECCION DE SEGUIMIENTO A FIDEICOMISOS, CONCESIONES Y OTROS ESQUEMAS FINANCIEROS</t>
  </si>
  <si>
    <t>JEFATURA DE UNIDAD DEPARTAMENTAL DE SEGUIMIENTO FINANCIERO A FIDEICOMISOS</t>
  </si>
  <si>
    <t>JEFATURA DE UNIDAD DEPARTAMENTAL DE SEGUIMIENTO FINANCIERO A CONCESIONES Y OTROS ESQUEMAS FINANCIEROS</t>
  </si>
  <si>
    <t>DIRECCION DE EVALUACION DE PROYECTOS</t>
  </si>
  <si>
    <t>SUBDIRECCION DE ANALISIS FINANCIERO</t>
  </si>
  <si>
    <t>JEFATURA DE UNIDAD DEPARTAMENTAL DE ESTUDIOS TECNICO FINANCIEROS</t>
  </si>
  <si>
    <t>SUBDIRECCION DE ANALISIS SOCIOECONOMICO</t>
  </si>
  <si>
    <t>JEFATURA DE UNIDAD DEPARTAMENTAL DE ANALISIS COSTO BENEFICIO</t>
  </si>
  <si>
    <t>JEFATURA DE UNIDAD DEPARTAMENTAL DE ANALISIS COSTO EFICIENCIA Y OTRAS HERRAMIENTAS DE EVALUACION SOCIOECONOMICA</t>
  </si>
  <si>
    <t>JUAN CARLOS</t>
  </si>
  <si>
    <t>CARPIO</t>
  </si>
  <si>
    <t>FRAGOSO</t>
  </si>
  <si>
    <t>TANIA SARAI</t>
  </si>
  <si>
    <t>CRUZ</t>
  </si>
  <si>
    <t>GONZALEZ</t>
  </si>
  <si>
    <t>MIRIAM</t>
  </si>
  <si>
    <t>PEREZ</t>
  </si>
  <si>
    <t>CASTILLO</t>
  </si>
  <si>
    <t>ALMA GABRIELA</t>
  </si>
  <si>
    <t>GUTIERREZ</t>
  </si>
  <si>
    <t>GUZMAN</t>
  </si>
  <si>
    <t>JUAN JOSE</t>
  </si>
  <si>
    <t>VAZQUEZ</t>
  </si>
  <si>
    <t>OVALLE</t>
  </si>
  <si>
    <t>ANA MARIA</t>
  </si>
  <si>
    <t>BAÑOS</t>
  </si>
  <si>
    <t>MARTINEZ</t>
  </si>
  <si>
    <t>JOSE LUIS</t>
  </si>
  <si>
    <t>JIMENEZ</t>
  </si>
  <si>
    <t>CISNEROS</t>
  </si>
  <si>
    <t>SALVADOR</t>
  </si>
  <si>
    <t>MORALES</t>
  </si>
  <si>
    <t>VARELA</t>
  </si>
  <si>
    <t>OSCAR</t>
  </si>
  <si>
    <t>ESPINOSA</t>
  </si>
  <si>
    <t>LOPEZ</t>
  </si>
  <si>
    <t>NORMA LETICIA</t>
  </si>
  <si>
    <t>FLORES</t>
  </si>
  <si>
    <t>ESTEFANIA</t>
  </si>
  <si>
    <t>SERVIN</t>
  </si>
  <si>
    <t>GARCIA</t>
  </si>
  <si>
    <t>VICTOR ASAEL</t>
  </si>
  <si>
    <t>QUIROZ</t>
  </si>
  <si>
    <t>CARVAJAL</t>
  </si>
  <si>
    <t>ITZEL SARAHI</t>
  </si>
  <si>
    <t>PALOMARES</t>
  </si>
  <si>
    <t>KARLA JANET</t>
  </si>
  <si>
    <t>PELCASTEGUI</t>
  </si>
  <si>
    <t>CESAR KEVIN</t>
  </si>
  <si>
    <t>RUIZ</t>
  </si>
  <si>
    <t>CONTRERAS</t>
  </si>
  <si>
    <t>LUIS DAVID</t>
  </si>
  <si>
    <t>FERNANDEZ</t>
  </si>
  <si>
    <t>ISLAS</t>
  </si>
  <si>
    <t>MARIA DE LOS ANGELES</t>
  </si>
  <si>
    <t>SANTIAGO</t>
  </si>
  <si>
    <t>BARAJAS</t>
  </si>
  <si>
    <t>MARIA REMEDIOS</t>
  </si>
  <si>
    <t>ARANA</t>
  </si>
  <si>
    <t>DAVALOS</t>
  </si>
  <si>
    <t>TOMASA</t>
  </si>
  <si>
    <t>ESCAMILLA</t>
  </si>
  <si>
    <t>ALEJANDRA</t>
  </si>
  <si>
    <t>PERAGALLO</t>
  </si>
  <si>
    <t>ALVAREZ</t>
  </si>
  <si>
    <t>MARIA ISABEL</t>
  </si>
  <si>
    <t>ESCALONA</t>
  </si>
  <si>
    <t>VILLA</t>
  </si>
  <si>
    <t>SANDRA NAYELI</t>
  </si>
  <si>
    <t>PAEZ</t>
  </si>
  <si>
    <t>VALVERDE</t>
  </si>
  <si>
    <t>NUBE</t>
  </si>
  <si>
    <t>RODRIGUEZ</t>
  </si>
  <si>
    <t>LUCIA DIONE</t>
  </si>
  <si>
    <t>ORTA</t>
  </si>
  <si>
    <t>TRUJANO</t>
  </si>
  <si>
    <t>ESCOBAR</t>
  </si>
  <si>
    <t>VARGAS</t>
  </si>
  <si>
    <t>GEORGINA</t>
  </si>
  <si>
    <t>HERNANDEZ</t>
  </si>
  <si>
    <t>HELICE BERENICE</t>
  </si>
  <si>
    <t>CORZO</t>
  </si>
  <si>
    <t>MONICA</t>
  </si>
  <si>
    <t>MENDEZ</t>
  </si>
  <si>
    <t>BARTOLO</t>
  </si>
  <si>
    <t>MONTSERRAT</t>
  </si>
  <si>
    <t>JUAREZ</t>
  </si>
  <si>
    <t>SILVA</t>
  </si>
  <si>
    <t>ESTHER</t>
  </si>
  <si>
    <t>CASIMIRO</t>
  </si>
  <si>
    <t>DORANTES</t>
  </si>
  <si>
    <t>JUAN SERGIO</t>
  </si>
  <si>
    <t>RAMOS</t>
  </si>
  <si>
    <t>GALINDO</t>
  </si>
  <si>
    <t>RODRIGO</t>
  </si>
  <si>
    <t>GUERRERO</t>
  </si>
  <si>
    <t>ANTONIO SERGIO</t>
  </si>
  <si>
    <t>MARIO</t>
  </si>
  <si>
    <t>ORTIZ</t>
  </si>
  <si>
    <t>HILARIO</t>
  </si>
  <si>
    <t>NAYELI</t>
  </si>
  <si>
    <t>RAMIREZ</t>
  </si>
  <si>
    <t>SANCHEZ</t>
  </si>
  <si>
    <t>EMMA</t>
  </si>
  <si>
    <t>DIEGO EDUARDO</t>
  </si>
  <si>
    <t>CORTES</t>
  </si>
  <si>
    <t>SANDRA</t>
  </si>
  <si>
    <t>ALVARADO</t>
  </si>
  <si>
    <t>CARLOS DAVID</t>
  </si>
  <si>
    <t>SUAREZ</t>
  </si>
  <si>
    <t>DE LA CRUZ</t>
  </si>
  <si>
    <t>JOSE ALFREDO</t>
  </si>
  <si>
    <t>ONTIVEROS</t>
  </si>
  <si>
    <t>MONTESINOS</t>
  </si>
  <si>
    <t>ANA JESICA</t>
  </si>
  <si>
    <t>MOCTEZUMA</t>
  </si>
  <si>
    <t>ALFREDO RUBEN</t>
  </si>
  <si>
    <t>BANDERAS</t>
  </si>
  <si>
    <t>RIVERA</t>
  </si>
  <si>
    <t>Economía</t>
  </si>
  <si>
    <t>Comuicación y Periodismo</t>
  </si>
  <si>
    <t>Contaduría Pública</t>
  </si>
  <si>
    <t>Derecho</t>
  </si>
  <si>
    <t>Contaduría</t>
  </si>
  <si>
    <t>Contador (a) Público (a)</t>
  </si>
  <si>
    <t>Administración y Finanzas</t>
  </si>
  <si>
    <t>Ingeniero (a) Matemático (a)</t>
  </si>
  <si>
    <t>Administración</t>
  </si>
  <si>
    <t>Administración de Empresas</t>
  </si>
  <si>
    <t>Gestón Pública para la Buena Administración</t>
  </si>
  <si>
    <t>Ver nota aclaratoria en la columna Nota</t>
  </si>
  <si>
    <t>Diseño Gráfico</t>
  </si>
  <si>
    <t>http://transparencia.finanzas.cdmx.gob.mx/repositorio/public/upload/repositorio/DGAyF/2019/scp/fracc_XVII/carpio_fragoso_juan_carlos.xlsx</t>
  </si>
  <si>
    <t>https://transparencia.finanzas.cdmx.gob.mx/repositorio/public/upload/repositorio/DGAyF/2022/scp/fracc_XVII_perfiles/dgaf_19004944.pdf</t>
  </si>
  <si>
    <t>http://transparencia.finanzas.cdmx.gob.mx/repositorio/public/upload/repositorio/DGAyF/2020/scp/fracc_XVII/cruz_gonzalez_tania_sarai_2020_1T.xlsx</t>
  </si>
  <si>
    <t>https://transparencia.finanzas.cdmx.gob.mx/repositorio/public/upload/repositorio/DGAyF/2022/scp/fracc_XVII_perfiles/dgaf_19012197.pdf</t>
  </si>
  <si>
    <t>https://transparencia.finanzas.cdmx.gob.mx/repositorio/public/upload/repositorio/DGAyF/2023/scp/fracc_XVII/perez_castillo_miriam_2023_T2.xlsx</t>
  </si>
  <si>
    <t>https://transparencia.finanzas.cdmx.gob.mx/repositorio/public/upload/repositorio/DGAyF/2022/scp/fracc_XVII_perfiles/dgaf_19004972.pdf</t>
  </si>
  <si>
    <t>http://transparencia.finanzas.cdmx.gob.mx/repositorio/public/upload/repositorio/DGAyF/2021/scp/fracc_XVII/gutierrez_guzman_alma_gabriela_2021_T3.xlsx</t>
  </si>
  <si>
    <t>https://transparencia.finanzas.cdmx.gob.mx/repositorio/public/upload/repositorio/DGAyF/2022/scp/fracc_XVII_perfiles/dgaf_19004945.pdf</t>
  </si>
  <si>
    <t>https://transparencia.finanzas.cdmx.gob.mx/repositorio/public/upload/repositorio/DGAyF/2023/scp/fracc_XVII/vazquez_ovalle_juan_jose_2023_T3.xlsx</t>
  </si>
  <si>
    <t>https://transparencia.finanzas.cdmx.gob.mx/repositorio/public/upload/repositorio/DGAyF/2022/scp/fracc_XVII_perfiles/dgaf_19004946.pdf</t>
  </si>
  <si>
    <t>https://transparencia.finanzas.cdmx.gob.mx/repositorio/public/upload/repositorio/DGAyF/2021/scp/fracc_XVII/banos_martinez_ana_maria_2021_T4.xlsx</t>
  </si>
  <si>
    <t>https://transparencia.finanzas.cdmx.gob.mx/repositorio/public/upload/repositorio/DGAyF/2022/scp/fracc_XVII_perfiles/dgaf_19004947.pdf</t>
  </si>
  <si>
    <t>https://transparencia.finanzas.cdmx.gob.mx/repositorio/public/upload/repositorio/DGAyF/2023/scp/fracc_XVII/jimenez_cisneros_jose_luis_2023_T3.xlsx</t>
  </si>
  <si>
    <t>https://transparencia.finanzas.cdmx.gob.mx/repositorio/public/upload/repositorio/DGAyF/2022/scp/fracc_XVII_perfiles/dgaf_19004948.pdf</t>
  </si>
  <si>
    <t>http://transparencia.finanzas.cdmx.gob.mx/repositorio/public/upload/repositorio/DGAyF/2021/scp/fracc_XVII/morales_varela_salvador_2020_T2.xlsx</t>
  </si>
  <si>
    <t>https://transparencia.finanzas.cdmx.gob.mx/repositorio/public/upload/repositorio/DGAyF/2022/scp/fracc_XVII_perfiles/dgaf_19004949.pdf</t>
  </si>
  <si>
    <t>https://transparencia.finanzas.cdmx.gob.mx/repositorio/public/upload/repositorio/DGAyF/2023/scp/fracc_XVII/espinosa_lopez_oscar_2023_T2.xlsx</t>
  </si>
  <si>
    <t>https://transparencia.finanzas.cdmx.gob.mx/repositorio/public/upload/repositorio/DGAyF/2022/scp/fracc_XVII_perfiles/dgaf_19004950.pdf</t>
  </si>
  <si>
    <t>http://transparencia.finanzas.cdmx.gob.mx/repositorio/public/upload/repositorio/DGAyF/2019/scp/fracc_XVII/flores_vazquez_norma_leticia_2020_1T.xlsx</t>
  </si>
  <si>
    <t>https://transparencia.finanzas.cdmx.gob.mx/repositorio/public/upload/repositorio/DGAyF/2022/scp/fracc_XVII_perfiles/dgaf_19004951.pdf</t>
  </si>
  <si>
    <t>https://transparencia.finanzas.cdmx.gob.mx/repositorio/public/upload/repositorio/DGAyF/2023/scp/fracc_XVII/servin_garcia_estefania_2023_T3.xlsx</t>
  </si>
  <si>
    <t>https://transparencia.finanzas.cdmx.gob.mx/repositorio/public/upload/repositorio/DGAyF/2022/scp/fracc_XVII_perfiles/dgaf_19004952.pdf</t>
  </si>
  <si>
    <t>http://transparencia.finanzas.cdmx.gob.mx/repositorio/public/upload/repositorio/DGAyF/2019/scp/fracc_XVII/quiroz_carvajal_victor_asael.xlsx</t>
  </si>
  <si>
    <t>https://transparencia.finanzas.cdmx.gob.mx/repositorio/public/upload/repositorio/DGAyF/2022/scp/fracc_XVII_perfiles/dgaf_19004953.pdf</t>
  </si>
  <si>
    <t>https://transparencia.finanzas.cdmx.gob.mx/repositorio/public/upload/repositorio/DGAyF/2023/scp/fracc_XVII/gonzalez_palomares_itzel_sarahi_2023_T3.xlsx</t>
  </si>
  <si>
    <t>https://transparencia.finanzas.cdmx.gob.mx/repositorio/public/upload/repositorio/DGAyF/2022/scp/fracc_XVII_perfiles/dgaf_19004954.pdf</t>
  </si>
  <si>
    <t>http://transparencia.finanzas.cdmx.gob.mx/repositorio/public/upload/repositorio/DGAyF/2020/scp/fracc_XVII/perez_pelcastegui_karla_janet_2020_2T.xlsx</t>
  </si>
  <si>
    <t>https://transparencia.finanzas.cdmx.gob.mx/repositorio/public/upload/repositorio/DGAyF/2022/scp/fracc_XVII_perfiles/dgaf_19004955.pdf</t>
  </si>
  <si>
    <t>http://transparencia.finanzas.cdmx.gob.mx/repositorio/public/upload/repositorio/DGAyF/2021/scp/fracc_XVII/ruiz_contreras_cesar_kevin_2021_T3.xlsx</t>
  </si>
  <si>
    <t>https://transparencia.finanzas.cdmx.gob.mx/repositorio/public/upload/repositorio/DGAyF/2022/scp/fracc_XVII_perfiles/dgaf_19004956.pdf</t>
  </si>
  <si>
    <t>https://transparencia.finanzas.cdmx.gob.mx/repositorio/public/upload/repositorio/DGAyF/2022/scp/fracc_XVII/fernandez_islas_luis_david_2022_T1.xlsx</t>
  </si>
  <si>
    <t>https://transparencia.finanzas.cdmx.gob.mx/repositorio/public/upload/repositorio/DGAyF/2022/scp/fracc_XVII_perfiles/dgaf_19004957.pdf</t>
  </si>
  <si>
    <t>http://transparencia.finanzas.cdmx.gob.mx/repositorio/public/upload/repositorio/DGAyF/2019/scp/fracc_XVII/santiago_barajas_maria_de_los_angeles.xlsx</t>
  </si>
  <si>
    <t>https://transparencia.finanzas.cdmx.gob.mx/repositorio/public/upload/repositorio/DGAyF/2022/scp/fracc_XVII_perfiles/dgaf_19004958.pdf</t>
  </si>
  <si>
    <t>http://transparencia.finanzas.cdmx.gob.mx/repositorio/public/upload/repositorio/DGAyF/2019/scp/fracc_XVII/arana_davalos_maria_remedios.xlsx</t>
  </si>
  <si>
    <t>https://transparencia.finanzas.cdmx.gob.mx/repositorio/public/upload/repositorio/DGAyF/2022/scp/fracc_XVII_perfiles/dgaf_19004959.pdf</t>
  </si>
  <si>
    <t>http://transparencia.finanzas.cdmx.gob.mx/repositorio/public/upload/repositorio/DGAyF/2019/scp/fracc_XVII/escamilla_martinez_tomasa.xlsx</t>
  </si>
  <si>
    <t>https://transparencia.finanzas.cdmx.gob.mx/repositorio/public/upload/repositorio/DGAyF/2022/scp/fracc_XVII_perfiles/dgaf_19004960.pdf</t>
  </si>
  <si>
    <t>https://transparencia.finanzas.cdmx.gob.mx/repositorio/public/upload/repositorio/DGAyF/2022/scp/fracc_XVII/peragallo_alvarez_alejandra_2022_T1.xlsx</t>
  </si>
  <si>
    <t>https://transparencia.finanzas.cdmx.gob.mx/repositorio/public/upload/repositorio/DGAyF/2022/scp/fracc_XVII_perfiles/dgaf_19004961.pdf</t>
  </si>
  <si>
    <t>http://transparencia.finanzas.cdmx.gob.mx/repositorio/public/upload/repositorio/DGAyF/2019/scp/fracc_XVII/escalona_villa_maria_isabel.xlsx</t>
  </si>
  <si>
    <t>https://transparencia.finanzas.cdmx.gob.mx/repositorio/public/upload/repositorio/DGAyF/2022/scp/fracc_XVII_perfiles/dgaf_19004962.pdf</t>
  </si>
  <si>
    <t>http://transparencia.finanzas.cdmx.gob.mx/repositorio/public/upload/repositorio/DGAyF/2019/scp/fracc_XVII/paez_valverde_sandra_nayeli.xlsx</t>
  </si>
  <si>
    <t>https://transparencia.finanzas.cdmx.gob.mx/repositorio/public/upload/repositorio/DGAyF/2022/scp/fracc_XVII_perfiles/dgaf_19004963.pdf</t>
  </si>
  <si>
    <t>http://transparencia.finanzas.cdmx.gob.mx/repositorio/public/upload/repositorio/DGAyF/2019/scp/fracc_XVII/nube_rodriguez_cruz.xlsx</t>
  </si>
  <si>
    <t>https://transparencia.finanzas.cdmx.gob.mx/repositorio/public/upload/repositorio/DGAyF/2022/scp/fracc_XVII_perfiles/dgaf_19004964.pdf</t>
  </si>
  <si>
    <t>https://transparencia.finanzas.cdmx.gob.mx/repositorio/public/upload/repositorio/DGAyF/2023/scp/fracc_XVII/orta_trujano_lucia_dione_2023_T3.xlsx</t>
  </si>
  <si>
    <t>https://transparencia.finanzas.cdmx.gob.mx/repositorio/public/upload/repositorio/DGAyF/2022/scp/fracc_XVII_perfiles/dgaf_19004965.pdf</t>
  </si>
  <si>
    <t>http://transparencia.finanzas.cdmx.gob.mx/repositorio/public/upload/repositorio/DGAyF/2019/scp/fracc_XVII/escobar_vargas_juan_carlos_2020_1T.xlsx</t>
  </si>
  <si>
    <t>https://transparencia.finanzas.cdmx.gob.mx/repositorio/public/upload/repositorio/DGAyF/2022/scp/fracc_XVII_perfiles/dgaf_19004966.pdf</t>
  </si>
  <si>
    <t>http://transparencia.finanzas.cdmx.gob.mx/repositorio/public/upload/repositorio/DGAyF/2019/scp/fracc_XVII/hernandez_vazquez_georgina.xlsx</t>
  </si>
  <si>
    <t>https://transparencia.finanzas.cdmx.gob.mx/repositorio/public/upload/repositorio/DGAyF/2022/scp/fracc_XVII_perfiles/dgaf_19004967.pdf</t>
  </si>
  <si>
    <t>http://transparencia.finanzas.cdmx.gob.mx/repositorio/public/upload/repositorio/DGAyF/2019/scp/fracc_XVII/corzo_martinez_helice_berenice_2020_1T.xlsx</t>
  </si>
  <si>
    <t>https://transparencia.finanzas.cdmx.gob.mx/repositorio/public/upload/repositorio/DGAyF/2022/scp/fracc_XVII_perfiles/dgaf_19004968.pdf</t>
  </si>
  <si>
    <t>https://transparencia.finanzas.cdmx.gob.mx/repositorio/public/upload/repositorio/DGAyF/2023/scp/fracc_XVII/mendez_bartolo_monica_2023_T3.xlsx</t>
  </si>
  <si>
    <t>https://transparencia.finanzas.cdmx.gob.mx/repositorio/public/upload/repositorio/DGAyF/2022/scp/fracc_XVII_perfiles/dgaf_19004969.pdf</t>
  </si>
  <si>
    <t>http://transparencia.finanzas.cdmx.gob.mx/repositorio/public/upload/repositorio/DGAyF/2020/scp/fracc_XVII/juarez_silva_montserrat_2020_2T.xlsx</t>
  </si>
  <si>
    <t>https://transparencia.finanzas.cdmx.gob.mx/repositorio/public/upload/repositorio/DGAyF/2022/scp/fracc_XVII_perfiles/dgaf_19004970.pdf</t>
  </si>
  <si>
    <t>http://transparencia.finanzas.cdmx.gob.mx/repositorio/public/upload/repositorio/DGAyF/2019/scp/fracc_XVII/casimiro_dorantes_esther.xlsx</t>
  </si>
  <si>
    <t>https://transparencia.finanzas.cdmx.gob.mx/repositorio/public/upload/repositorio/DGAyF/2022/scp/fracc_XVII_perfiles/dgaf_19004971.pdf</t>
  </si>
  <si>
    <t>http://transparencia.finanzas.cdmx.gob.mx/repositorio/public/upload/repositorio/DGAyF/2021/scp/fracc_XVII/ramos_galindo_juan_sergio_2021_T3.xlsx</t>
  </si>
  <si>
    <t>https://transparencia.finanzas.cdmx.gob.mx/repositorio/public/upload/repositorio/DGAyF/2022/scp/fracc_XVII_perfiles/dgaf_19004975.pdf</t>
  </si>
  <si>
    <t>https://transparencia.finanzas.cdmx.gob.mx/repositorio/public/upload/repositorio/DGAyF/2022/scp/fracc_XVII/alvarez_guerrero_rodrigo_2022_T3.xlsx</t>
  </si>
  <si>
    <t>https://transparencia.finanzas.cdmx.gob.mx/repositorio/public/upload/repositorio/DGAyF/2022/scp/fracc_XVII_perfiles/dgaf_19012199.pdf</t>
  </si>
  <si>
    <t>http://transparencia.finanzas.cdmx.gob.mx/repositorio/public/upload/repositorio/DGAyF/2021/scp/fracc_XVII/gonzalez_cruz_antonio_sergio_2021_T3.xlsx</t>
  </si>
  <si>
    <t>https://transparencia.finanzas.cdmx.gob.mx/repositorio/public/upload/repositorio/DGAyF/2022/scp/fracc_XVII_perfiles/dgaf_19012200.pdf</t>
  </si>
  <si>
    <t>http://transparencia.finanzas.cdmx.gob.mx/repositorio/public/upload/repositorio/DGAyF/2021/scp/fracc_XVII/ortiz_hilario_mario_2021_T3.xlsx</t>
  </si>
  <si>
    <t>https://transparencia.finanzas.cdmx.gob.mx/repositorio/public/upload/repositorio/DGAyF/2022/scp/fracc_XVII_perfiles/dgaf_19012198.pdf</t>
  </si>
  <si>
    <t>https://transparencia.finanzas.cdmx.gob.mx/repositorio/public/upload/repositorio/DGAyF/2023/scp/fracc_XVII/ramirez_sanchez_nayeli_2023_T3.xlsx</t>
  </si>
  <si>
    <t>https://transparencia.finanzas.cdmx.gob.mx/repositorio/public/upload/repositorio/DGAyF/2022/scp/fracc_XVII_perfiles/dgaf_19004976.pdf</t>
  </si>
  <si>
    <t>https://transparencia.finanzas.cdmx.gob.mx/repositorio/public/upload/repositorio/DGAyF/2023/scp/fracc_XVII/martinez_cruz_emma_2023_T3.xlsx</t>
  </si>
  <si>
    <t>https://transparencia.finanzas.cdmx.gob.mx/repositorio/public/upload/repositorio/DGAyF/2022/scp/fracc_XVII_perfiles/dgaf_19004979.pdf</t>
  </si>
  <si>
    <t>https://transparencia.finanzas.cdmx.gob.mx/repositorio/public/upload/repositorio/DGAyF/2023/scp/fracc_XVII/garcia_cortes_diego_eduardo_2023_T3.xlsx</t>
  </si>
  <si>
    <t>https://transparencia.finanzas.cdmx.gob.mx/repositorio/public/upload/repositorio/DGAyF/2022/scp/fracc_XVII_perfiles/dgaf_19012812.pdf</t>
  </si>
  <si>
    <t>https://transparencia.finanzas.cdmx.gob.mx/repositorio/public/upload/repositorio/DGAyF/2023/scp/fracc_XVII/gonzalez_alvarado_sandra_2023_T3.xlsx</t>
  </si>
  <si>
    <t>https://transparencia.finanzas.cdmx.gob.mx/repositorio/public/upload/repositorio/DGAyF/2022/scp/fracc_XVII_perfiles/dgaf_19012813.pdf</t>
  </si>
  <si>
    <t>http://transparencia.finanzas.cdmx.gob.mx/repositorio/public/upload/repositorio/DGAyF/2021/scp/fracc_XVII/suarez_de_la_cruz_carlos_david_2021_T3.xlsx</t>
  </si>
  <si>
    <t>https://transparencia.finanzas.cdmx.gob.mx/repositorio/public/upload/repositorio/DGAyF/2022/scp/fracc_XVII_perfiles/dgaf_19012814.pdf</t>
  </si>
  <si>
    <t>https://transparencia.finanzas.cdmx.gob.mx/repositorio/public/upload/repositorio/DGAyF/2024/scp/fracc_XVII/Fr17_2024_curricular.pdf</t>
  </si>
  <si>
    <t>https://transparencia.finanzas.cdmx.gob.mx/repositorio/public/upload/repositorio/DGAyF/2022/scp/fracc_XVII_perfiles/dgaf_19012816.pdf</t>
  </si>
  <si>
    <t>https://transparencia.finanzas.cdmx.gob.mx/repositorio/public/upload/repositorio/DGAyF/2023/scp/fracc_XVII/flores_moctezuma_ana_jesica_2023_T3.xlsx</t>
  </si>
  <si>
    <t>https://transparencia.finanzas.cdmx.gob.mx/repositorio/public/upload/repositorio/DGAyF/2022/scp/fracc_XVII_perfiles/dgaf_19012817.pdf</t>
  </si>
  <si>
    <t>https://transparencia.finanzas.cdmx.gob.mx/repositorio/public/upload/repositorio/DGAyF/2022/scp/fracc_XVII/banderas_rivera_alfredo_ruben_2022_t1.xlsx</t>
  </si>
  <si>
    <t>https://transparencia.finanzas.cdmx.gob.mx/repositorio/public/upload/repositorio/DGAyF/2022/scp/fracc_XVII_perfiles/dgaf_19012819.pdf</t>
  </si>
  <si>
    <t>Respecto a las columnas Nivel máximo de estudios concluido y comprobable (catálogo), Carrera genérica, en su caso, Tabla_472796, se expone: que derivado del nuevo Reglamento Interior del Poder Ejecutivo y de la Administración Pública de la Ciudad de México, publicado en la Gaceta Oficial de la Ciudad de México el dos de enero de dos mil diecinueve, se emitió el Dictamen de Estructura Orgánica de la Secretaría de Administración y Finanzas número D-SEAFIN-02/010119, asimismo, en fecha diecinueve de octubre de dos mil diecinueve y en fecha dos de febrero de dos mil veintiuno, se han publicado en la Gaceta Oficial de la Ciudad de México los Decretos mediante los cuales se derogan, adicionan y reforman diversas disposiciones del Reglamento Interior del Poder Ejecutivo y de la Administración Pública de la Ciudad de México, razón por la cual el Dictamen de Estructura Orgánica D-SEAFIN-02/010119 ha tenido diversas modificaciones, por tal motivo, es que se están realizando las gestiones necesarias de actualización de la información curricular del personal de Estructura; en ese sentido dicha información se publicará a partir del Primer Trimestre dos mil veinticinco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</si>
</sst>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14" fontId="0" fillId="0" borderId="0" xfId="0" applyNumberFormat="1"/>
    <xf numFmtId="0" fontId="3" fillId="3" borderId="0" xfId="1"/>
    <xf numFmtId="0" fontId="3" fillId="0" borderId="0" xfId="1"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transparencia.finanzas.cdmx.gob.mx/repositorio/public/upload/repositorio/DGAyF/2023/scp/fracc_XVII/orta_trujano_lucia_dione_2023_T3.xlsx" TargetMode="External"/><Relationship Id="rId117" Type="http://schemas.openxmlformats.org/officeDocument/2006/relationships/hyperlink" Target="https://transparencia.finanzas.cdmx.gob.mx/repositorio/public/upload/repositorio/DGAyF/2024/scp/fracc_XVII/Fr17_2024_sanciones.pdf" TargetMode="External"/><Relationship Id="rId21" Type="http://schemas.openxmlformats.org/officeDocument/2006/relationships/hyperlink" Target="http://transparencia.finanzas.cdmx.gob.mx/repositorio/public/upload/repositorio/DGAyF/2019/scp/fracc_XVII/escamilla_martinez_tomasa.xlsx" TargetMode="External"/><Relationship Id="rId42" Type="http://schemas.openxmlformats.org/officeDocument/2006/relationships/hyperlink" Target="https://transparencia.finanzas.cdmx.gob.mx/repositorio/public/upload/repositorio/DGAyF/2023/scp/fracc_XVII/flores_moctezuma_ana_jesica_2023_T3.xlsx" TargetMode="External"/><Relationship Id="rId47" Type="http://schemas.openxmlformats.org/officeDocument/2006/relationships/hyperlink" Target="https://transparencia.finanzas.cdmx.gob.mx/repositorio/public/upload/repositorio/DGAyF/2022/scp/fracc_XVII_perfiles/dgaf_19004945.pdf" TargetMode="External"/><Relationship Id="rId63" Type="http://schemas.openxmlformats.org/officeDocument/2006/relationships/hyperlink" Target="https://transparencia.finanzas.cdmx.gob.mx/repositorio/public/upload/repositorio/DGAyF/2022/scp/fracc_XVII_perfiles/dgaf_19004961.pdf" TargetMode="External"/><Relationship Id="rId68" Type="http://schemas.openxmlformats.org/officeDocument/2006/relationships/hyperlink" Target="https://transparencia.finanzas.cdmx.gob.mx/repositorio/public/upload/repositorio/DGAyF/2022/scp/fracc_XVII_perfiles/dgaf_19004966.pdf" TargetMode="External"/><Relationship Id="rId84" Type="http://schemas.openxmlformats.org/officeDocument/2006/relationships/hyperlink" Target="https://transparencia.finanzas.cdmx.gob.mx/repositorio/public/upload/repositorio/DGAyF/2022/scp/fracc_XVII_perfiles/dgaf_19012817.pdf" TargetMode="External"/><Relationship Id="rId89" Type="http://schemas.openxmlformats.org/officeDocument/2006/relationships/hyperlink" Target="https://transparencia.finanzas.cdmx.gob.mx/repositorio/public/upload/repositorio/DGAyF/2024/scp/fracc_XVII/Fr17_2024_sanciones.pdf" TargetMode="External"/><Relationship Id="rId112" Type="http://schemas.openxmlformats.org/officeDocument/2006/relationships/hyperlink" Target="https://transparencia.finanzas.cdmx.gob.mx/repositorio/public/upload/repositorio/DGAyF/2024/scp/fracc_XVII/Fr17_2024_sanciones.pdf" TargetMode="External"/><Relationship Id="rId16" Type="http://schemas.openxmlformats.org/officeDocument/2006/relationships/hyperlink" Target="http://transparencia.finanzas.cdmx.gob.mx/repositorio/public/upload/repositorio/DGAyF/2020/scp/fracc_XVII/perez_pelcastegui_karla_janet_2020_2T.xlsx" TargetMode="External"/><Relationship Id="rId107" Type="http://schemas.openxmlformats.org/officeDocument/2006/relationships/hyperlink" Target="https://transparencia.finanzas.cdmx.gob.mx/repositorio/public/upload/repositorio/DGAyF/2024/scp/fracc_XVII/Fr17_2024_sanciones.pdf" TargetMode="External"/><Relationship Id="rId11" Type="http://schemas.openxmlformats.org/officeDocument/2006/relationships/hyperlink" Target="https://transparencia.finanzas.cdmx.gob.mx/repositorio/public/upload/repositorio/DGAyF/2023/scp/fracc_XVII/espinosa_lopez_oscar_2023_T2.xlsx" TargetMode="External"/><Relationship Id="rId32" Type="http://schemas.openxmlformats.org/officeDocument/2006/relationships/hyperlink" Target="http://transparencia.finanzas.cdmx.gob.mx/repositorio/public/upload/repositorio/DGAyF/2019/scp/fracc_XVII/casimiro_dorantes_esther.xlsx" TargetMode="External"/><Relationship Id="rId37" Type="http://schemas.openxmlformats.org/officeDocument/2006/relationships/hyperlink" Target="https://transparencia.finanzas.cdmx.gob.mx/repositorio/public/upload/repositorio/DGAyF/2023/scp/fracc_XVII/ramirez_sanchez_nayeli_2023_T3.xlsx" TargetMode="External"/><Relationship Id="rId53" Type="http://schemas.openxmlformats.org/officeDocument/2006/relationships/hyperlink" Target="https://transparencia.finanzas.cdmx.gob.mx/repositorio/public/upload/repositorio/DGAyF/2022/scp/fracc_XVII_perfiles/dgaf_19004951.pdf" TargetMode="External"/><Relationship Id="rId58" Type="http://schemas.openxmlformats.org/officeDocument/2006/relationships/hyperlink" Target="https://transparencia.finanzas.cdmx.gob.mx/repositorio/public/upload/repositorio/DGAyF/2022/scp/fracc_XVII_perfiles/dgaf_19004956.pdf" TargetMode="External"/><Relationship Id="rId74" Type="http://schemas.openxmlformats.org/officeDocument/2006/relationships/hyperlink" Target="https://transparencia.finanzas.cdmx.gob.mx/repositorio/public/upload/repositorio/DGAyF/2022/scp/fracc_XVII_perfiles/dgaf_19004975.pdf" TargetMode="External"/><Relationship Id="rId79" Type="http://schemas.openxmlformats.org/officeDocument/2006/relationships/hyperlink" Target="https://transparencia.finanzas.cdmx.gob.mx/repositorio/public/upload/repositorio/DGAyF/2022/scp/fracc_XVII_perfiles/dgaf_19004979.pdf" TargetMode="External"/><Relationship Id="rId102" Type="http://schemas.openxmlformats.org/officeDocument/2006/relationships/hyperlink" Target="https://transparencia.finanzas.cdmx.gob.mx/repositorio/public/upload/repositorio/DGAyF/2024/scp/fracc_XVII/Fr17_2024_sanciones.pdf" TargetMode="External"/><Relationship Id="rId123" Type="http://schemas.openxmlformats.org/officeDocument/2006/relationships/hyperlink" Target="https://transparencia.finanzas.cdmx.gob.mx/repositorio/public/upload/repositorio/DGAyF/2024/scp/fracc_XVII/Fr17_2024_sanciones.pdf" TargetMode="External"/><Relationship Id="rId5" Type="http://schemas.openxmlformats.org/officeDocument/2006/relationships/hyperlink" Target="https://transparencia.finanzas.cdmx.gob.mx/repositorio/public/upload/repositorio/DGAyF/2023/scp/fracc_XVII/perez_castillo_miriam_2023_T2.xlsx" TargetMode="External"/><Relationship Id="rId90" Type="http://schemas.openxmlformats.org/officeDocument/2006/relationships/hyperlink" Target="https://transparencia.finanzas.cdmx.gob.mx/repositorio/public/upload/repositorio/DGAyF/2024/scp/fracc_XVII/Fr17_2024_sanciones.pdf" TargetMode="External"/><Relationship Id="rId95" Type="http://schemas.openxmlformats.org/officeDocument/2006/relationships/hyperlink" Target="https://transparencia.finanzas.cdmx.gob.mx/repositorio/public/upload/repositorio/DGAyF/2024/scp/fracc_XVII/Fr17_2024_sanciones.pdf" TargetMode="External"/><Relationship Id="rId22" Type="http://schemas.openxmlformats.org/officeDocument/2006/relationships/hyperlink" Target="https://transparencia.finanzas.cdmx.gob.mx/repositorio/public/upload/repositorio/DGAyF/2022/scp/fracc_XVII/peragallo_alvarez_alejandra_2022_T1.xlsx" TargetMode="External"/><Relationship Id="rId27" Type="http://schemas.openxmlformats.org/officeDocument/2006/relationships/hyperlink" Target="http://transparencia.finanzas.cdmx.gob.mx/repositorio/public/upload/repositorio/DGAyF/2019/scp/fracc_XVII/escobar_vargas_juan_carlos_2020_1T.xlsx" TargetMode="External"/><Relationship Id="rId43" Type="http://schemas.openxmlformats.org/officeDocument/2006/relationships/hyperlink" Target="https://transparencia.finanzas.cdmx.gob.mx/repositorio/public/upload/repositorio/DGAyF/2022/scp/fracc_XVII/banderas_rivera_alfredo_ruben_2022_t1.xlsx" TargetMode="External"/><Relationship Id="rId48" Type="http://schemas.openxmlformats.org/officeDocument/2006/relationships/hyperlink" Target="https://transparencia.finanzas.cdmx.gob.mx/repositorio/public/upload/repositorio/DGAyF/2022/scp/fracc_XVII_perfiles/dgaf_19004946.pdf" TargetMode="External"/><Relationship Id="rId64" Type="http://schemas.openxmlformats.org/officeDocument/2006/relationships/hyperlink" Target="https://transparencia.finanzas.cdmx.gob.mx/repositorio/public/upload/repositorio/DGAyF/2022/scp/fracc_XVII_perfiles/dgaf_19004962.pdf" TargetMode="External"/><Relationship Id="rId69" Type="http://schemas.openxmlformats.org/officeDocument/2006/relationships/hyperlink" Target="https://transparencia.finanzas.cdmx.gob.mx/repositorio/public/upload/repositorio/DGAyF/2022/scp/fracc_XVII_perfiles/dgaf_19004967.pdf" TargetMode="External"/><Relationship Id="rId113" Type="http://schemas.openxmlformats.org/officeDocument/2006/relationships/hyperlink" Target="https://transparencia.finanzas.cdmx.gob.mx/repositorio/public/upload/repositorio/DGAyF/2024/scp/fracc_XVII/Fr17_2024_sanciones.pdf" TargetMode="External"/><Relationship Id="rId118" Type="http://schemas.openxmlformats.org/officeDocument/2006/relationships/hyperlink" Target="https://transparencia.finanzas.cdmx.gob.mx/repositorio/public/upload/repositorio/DGAyF/2024/scp/fracc_XVII/Fr17_2024_sanciones.pdf" TargetMode="External"/><Relationship Id="rId80" Type="http://schemas.openxmlformats.org/officeDocument/2006/relationships/hyperlink" Target="https://transparencia.finanzas.cdmx.gob.mx/repositorio/public/upload/repositorio/DGAyF/2022/scp/fracc_XVII_perfiles/dgaf_19012812.pdf" TargetMode="External"/><Relationship Id="rId85" Type="http://schemas.openxmlformats.org/officeDocument/2006/relationships/hyperlink" Target="https://transparencia.finanzas.cdmx.gob.mx/repositorio/public/upload/repositorio/DGAyF/2022/scp/fracc_XVII_perfiles/dgaf_19012819.pdf" TargetMode="External"/><Relationship Id="rId12" Type="http://schemas.openxmlformats.org/officeDocument/2006/relationships/hyperlink" Target="http://transparencia.finanzas.cdmx.gob.mx/repositorio/public/upload/repositorio/DGAyF/2019/scp/fracc_XVII/flores_vazquez_norma_leticia_2020_1T.xlsx" TargetMode="External"/><Relationship Id="rId17" Type="http://schemas.openxmlformats.org/officeDocument/2006/relationships/hyperlink" Target="http://transparencia.finanzas.cdmx.gob.mx/repositorio/public/upload/repositorio/DGAyF/2021/scp/fracc_XVII/ruiz_contreras_cesar_kevin_2021_T3.xlsx" TargetMode="External"/><Relationship Id="rId33" Type="http://schemas.openxmlformats.org/officeDocument/2006/relationships/hyperlink" Target="http://transparencia.finanzas.cdmx.gob.mx/repositorio/public/upload/repositorio/DGAyF/2021/scp/fracc_XVII/ramos_galindo_juan_sergio_2021_T3.xlsx" TargetMode="External"/><Relationship Id="rId38" Type="http://schemas.openxmlformats.org/officeDocument/2006/relationships/hyperlink" Target="https://transparencia.finanzas.cdmx.gob.mx/repositorio/public/upload/repositorio/DGAyF/2023/scp/fracc_XVII/martinez_cruz_emma_2023_T3.xlsx" TargetMode="External"/><Relationship Id="rId59" Type="http://schemas.openxmlformats.org/officeDocument/2006/relationships/hyperlink" Target="https://transparencia.finanzas.cdmx.gob.mx/repositorio/public/upload/repositorio/DGAyF/2022/scp/fracc_XVII_perfiles/dgaf_19004957.pdf" TargetMode="External"/><Relationship Id="rId103" Type="http://schemas.openxmlformats.org/officeDocument/2006/relationships/hyperlink" Target="https://transparencia.finanzas.cdmx.gob.mx/repositorio/public/upload/repositorio/DGAyF/2024/scp/fracc_XVII/Fr17_2024_sanciones.pdf" TargetMode="External"/><Relationship Id="rId108" Type="http://schemas.openxmlformats.org/officeDocument/2006/relationships/hyperlink" Target="https://transparencia.finanzas.cdmx.gob.mx/repositorio/public/upload/repositorio/DGAyF/2024/scp/fracc_XVII/Fr17_2024_sanciones.pdf" TargetMode="External"/><Relationship Id="rId124" Type="http://schemas.openxmlformats.org/officeDocument/2006/relationships/hyperlink" Target="https://transparencia.finanzas.cdmx.gob.mx/repositorio/public/upload/repositorio/DGAyF/2024/scp/fracc_XVII/Fr17_2024_sanciones.pdf" TargetMode="External"/><Relationship Id="rId54" Type="http://schemas.openxmlformats.org/officeDocument/2006/relationships/hyperlink" Target="https://transparencia.finanzas.cdmx.gob.mx/repositorio/public/upload/repositorio/DGAyF/2022/scp/fracc_XVII_perfiles/dgaf_19004952.pdf" TargetMode="External"/><Relationship Id="rId70" Type="http://schemas.openxmlformats.org/officeDocument/2006/relationships/hyperlink" Target="https://transparencia.finanzas.cdmx.gob.mx/repositorio/public/upload/repositorio/DGAyF/2022/scp/fracc_XVII_perfiles/dgaf_19004968.pdf" TargetMode="External"/><Relationship Id="rId75" Type="http://schemas.openxmlformats.org/officeDocument/2006/relationships/hyperlink" Target="https://transparencia.finanzas.cdmx.gob.mx/repositorio/public/upload/repositorio/DGAyF/2022/scp/fracc_XVII_perfiles/dgaf_19012199.pdf" TargetMode="External"/><Relationship Id="rId91" Type="http://schemas.openxmlformats.org/officeDocument/2006/relationships/hyperlink" Target="https://transparencia.finanzas.cdmx.gob.mx/repositorio/public/upload/repositorio/DGAyF/2024/scp/fracc_XVII/Fr17_2024_sanciones.pdf" TargetMode="External"/><Relationship Id="rId96" Type="http://schemas.openxmlformats.org/officeDocument/2006/relationships/hyperlink" Target="https://transparencia.finanzas.cdmx.gob.mx/repositorio/public/upload/repositorio/DGAyF/2024/scp/fracc_XVII/Fr17_2024_sanciones.pdf" TargetMode="External"/><Relationship Id="rId1" Type="http://schemas.openxmlformats.org/officeDocument/2006/relationships/hyperlink" Target="https://transparencia.finanzas.cdmx.gob.mx/repositorio/public/upload/repositorio/DGAyF/2024/scp/fracc_XVII/Fr17_2024_sanciones.pdf" TargetMode="External"/><Relationship Id="rId6" Type="http://schemas.openxmlformats.org/officeDocument/2006/relationships/hyperlink" Target="http://transparencia.finanzas.cdmx.gob.mx/repositorio/public/upload/repositorio/DGAyF/2021/scp/fracc_XVII/gutierrez_guzman_alma_gabriela_2021_T3.xlsx" TargetMode="External"/><Relationship Id="rId23" Type="http://schemas.openxmlformats.org/officeDocument/2006/relationships/hyperlink" Target="http://transparencia.finanzas.cdmx.gob.mx/repositorio/public/upload/repositorio/DGAyF/2019/scp/fracc_XVII/escalona_villa_maria_isabel.xlsx" TargetMode="External"/><Relationship Id="rId28" Type="http://schemas.openxmlformats.org/officeDocument/2006/relationships/hyperlink" Target="http://transparencia.finanzas.cdmx.gob.mx/repositorio/public/upload/repositorio/DGAyF/2019/scp/fracc_XVII/hernandez_vazquez_georgina.xlsx" TargetMode="External"/><Relationship Id="rId49" Type="http://schemas.openxmlformats.org/officeDocument/2006/relationships/hyperlink" Target="https://transparencia.finanzas.cdmx.gob.mx/repositorio/public/upload/repositorio/DGAyF/2022/scp/fracc_XVII_perfiles/dgaf_19004947.pdf" TargetMode="External"/><Relationship Id="rId114" Type="http://schemas.openxmlformats.org/officeDocument/2006/relationships/hyperlink" Target="https://transparencia.finanzas.cdmx.gob.mx/repositorio/public/upload/repositorio/DGAyF/2024/scp/fracc_XVII/Fr17_2024_sanciones.pdf" TargetMode="External"/><Relationship Id="rId119" Type="http://schemas.openxmlformats.org/officeDocument/2006/relationships/hyperlink" Target="https://transparencia.finanzas.cdmx.gob.mx/repositorio/public/upload/repositorio/DGAyF/2024/scp/fracc_XVII/Fr17_2024_sanciones.pdf" TargetMode="External"/><Relationship Id="rId44" Type="http://schemas.openxmlformats.org/officeDocument/2006/relationships/hyperlink" Target="https://transparencia.finanzas.cdmx.gob.mx/repositorio/public/upload/repositorio/DGAyF/2022/scp/fracc_XVII_perfiles/dgaf_19004944.pdf" TargetMode="External"/><Relationship Id="rId60" Type="http://schemas.openxmlformats.org/officeDocument/2006/relationships/hyperlink" Target="https://transparencia.finanzas.cdmx.gob.mx/repositorio/public/upload/repositorio/DGAyF/2022/scp/fracc_XVII_perfiles/dgaf_19004958.pdf" TargetMode="External"/><Relationship Id="rId65" Type="http://schemas.openxmlformats.org/officeDocument/2006/relationships/hyperlink" Target="https://transparencia.finanzas.cdmx.gob.mx/repositorio/public/upload/repositorio/DGAyF/2022/scp/fracc_XVII_perfiles/dgaf_19004963.pdf" TargetMode="External"/><Relationship Id="rId81" Type="http://schemas.openxmlformats.org/officeDocument/2006/relationships/hyperlink" Target="https://transparencia.finanzas.cdmx.gob.mx/repositorio/public/upload/repositorio/DGAyF/2022/scp/fracc_XVII_perfiles/dgaf_19012813.pdf" TargetMode="External"/><Relationship Id="rId86" Type="http://schemas.openxmlformats.org/officeDocument/2006/relationships/hyperlink" Target="https://transparencia.finanzas.cdmx.gob.mx/repositorio/public/upload/repositorio/DGAyF/2024/scp/fracc_XVII/Fr17_2024_sanciones.pdf" TargetMode="External"/><Relationship Id="rId13" Type="http://schemas.openxmlformats.org/officeDocument/2006/relationships/hyperlink" Target="https://transparencia.finanzas.cdmx.gob.mx/repositorio/public/upload/repositorio/DGAyF/2023/scp/fracc_XVII/servin_garcia_estefania_2023_T3.xlsx" TargetMode="External"/><Relationship Id="rId18" Type="http://schemas.openxmlformats.org/officeDocument/2006/relationships/hyperlink" Target="https://transparencia.finanzas.cdmx.gob.mx/repositorio/public/upload/repositorio/DGAyF/2022/scp/fracc_XVII/fernandez_islas_luis_david_2022_T1.xlsx" TargetMode="External"/><Relationship Id="rId39" Type="http://schemas.openxmlformats.org/officeDocument/2006/relationships/hyperlink" Target="https://transparencia.finanzas.cdmx.gob.mx/repositorio/public/upload/repositorio/DGAyF/2023/scp/fracc_XVII/garcia_cortes_diego_eduardo_2023_T3.xlsx" TargetMode="External"/><Relationship Id="rId109" Type="http://schemas.openxmlformats.org/officeDocument/2006/relationships/hyperlink" Target="https://transparencia.finanzas.cdmx.gob.mx/repositorio/public/upload/repositorio/DGAyF/2024/scp/fracc_XVII/Fr17_2024_sanciones.pdf" TargetMode="External"/><Relationship Id="rId34" Type="http://schemas.openxmlformats.org/officeDocument/2006/relationships/hyperlink" Target="https://transparencia.finanzas.cdmx.gob.mx/repositorio/public/upload/repositorio/DGAyF/2022/scp/fracc_XVII/alvarez_guerrero_rodrigo_2022_T3.xlsx" TargetMode="External"/><Relationship Id="rId50" Type="http://schemas.openxmlformats.org/officeDocument/2006/relationships/hyperlink" Target="https://transparencia.finanzas.cdmx.gob.mx/repositorio/public/upload/repositorio/DGAyF/2022/scp/fracc_XVII_perfiles/dgaf_19004948.pdf" TargetMode="External"/><Relationship Id="rId55" Type="http://schemas.openxmlformats.org/officeDocument/2006/relationships/hyperlink" Target="https://transparencia.finanzas.cdmx.gob.mx/repositorio/public/upload/repositorio/DGAyF/2022/scp/fracc_XVII_perfiles/dgaf_19004953.pdf" TargetMode="External"/><Relationship Id="rId76" Type="http://schemas.openxmlformats.org/officeDocument/2006/relationships/hyperlink" Target="https://transparencia.finanzas.cdmx.gob.mx/repositorio/public/upload/repositorio/DGAyF/2022/scp/fracc_XVII_perfiles/dgaf_19012200.pdf" TargetMode="External"/><Relationship Id="rId97" Type="http://schemas.openxmlformats.org/officeDocument/2006/relationships/hyperlink" Target="https://transparencia.finanzas.cdmx.gob.mx/repositorio/public/upload/repositorio/DGAyF/2024/scp/fracc_XVII/Fr17_2024_sanciones.pdf" TargetMode="External"/><Relationship Id="rId104" Type="http://schemas.openxmlformats.org/officeDocument/2006/relationships/hyperlink" Target="https://transparencia.finanzas.cdmx.gob.mx/repositorio/public/upload/repositorio/DGAyF/2024/scp/fracc_XVII/Fr17_2024_sanciones.pdf" TargetMode="External"/><Relationship Id="rId120" Type="http://schemas.openxmlformats.org/officeDocument/2006/relationships/hyperlink" Target="https://transparencia.finanzas.cdmx.gob.mx/repositorio/public/upload/repositorio/DGAyF/2024/scp/fracc_XVII/Fr17_2024_sanciones.pdf" TargetMode="External"/><Relationship Id="rId125" Type="http://schemas.openxmlformats.org/officeDocument/2006/relationships/hyperlink" Target="https://transparencia.finanzas.cdmx.gob.mx/repositorio/public/upload/repositorio/DGAyF/2024/scp/fracc_XVII/Fr17_2024_sanciones.pdf" TargetMode="External"/><Relationship Id="rId7" Type="http://schemas.openxmlformats.org/officeDocument/2006/relationships/hyperlink" Target="https://transparencia.finanzas.cdmx.gob.mx/repositorio/public/upload/repositorio/DGAyF/2023/scp/fracc_XVII/vazquez_ovalle_juan_jose_2023_T3.xlsx" TargetMode="External"/><Relationship Id="rId71" Type="http://schemas.openxmlformats.org/officeDocument/2006/relationships/hyperlink" Target="https://transparencia.finanzas.cdmx.gob.mx/repositorio/public/upload/repositorio/DGAyF/2022/scp/fracc_XVII_perfiles/dgaf_19004969.pdf" TargetMode="External"/><Relationship Id="rId92" Type="http://schemas.openxmlformats.org/officeDocument/2006/relationships/hyperlink" Target="https://transparencia.finanzas.cdmx.gob.mx/repositorio/public/upload/repositorio/DGAyF/2024/scp/fracc_XVII/Fr17_2024_sanciones.pdf" TargetMode="External"/><Relationship Id="rId2" Type="http://schemas.openxmlformats.org/officeDocument/2006/relationships/hyperlink" Target="https://transparencia.finanzas.cdmx.gob.mx/repositorio/public/upload/repositorio/DGAyF/2024/scp/fracc_XVII/Fr17_2024_curricular.pdf" TargetMode="External"/><Relationship Id="rId29" Type="http://schemas.openxmlformats.org/officeDocument/2006/relationships/hyperlink" Target="http://transparencia.finanzas.cdmx.gob.mx/repositorio/public/upload/repositorio/DGAyF/2019/scp/fracc_XVII/corzo_martinez_helice_berenice_2020_1T.xlsx" TargetMode="External"/><Relationship Id="rId24" Type="http://schemas.openxmlformats.org/officeDocument/2006/relationships/hyperlink" Target="http://transparencia.finanzas.cdmx.gob.mx/repositorio/public/upload/repositorio/DGAyF/2019/scp/fracc_XVII/paez_valverde_sandra_nayeli.xlsx" TargetMode="External"/><Relationship Id="rId40" Type="http://schemas.openxmlformats.org/officeDocument/2006/relationships/hyperlink" Target="https://transparencia.finanzas.cdmx.gob.mx/repositorio/public/upload/repositorio/DGAyF/2023/scp/fracc_XVII/gonzalez_alvarado_sandra_2023_T3.xlsx" TargetMode="External"/><Relationship Id="rId45" Type="http://schemas.openxmlformats.org/officeDocument/2006/relationships/hyperlink" Target="https://transparencia.finanzas.cdmx.gob.mx/repositorio/public/upload/repositorio/DGAyF/2022/scp/fracc_XVII_perfiles/dgaf_19012197.pdf" TargetMode="External"/><Relationship Id="rId66" Type="http://schemas.openxmlformats.org/officeDocument/2006/relationships/hyperlink" Target="https://transparencia.finanzas.cdmx.gob.mx/repositorio/public/upload/repositorio/DGAyF/2022/scp/fracc_XVII_perfiles/dgaf_19004964.pdf" TargetMode="External"/><Relationship Id="rId87" Type="http://schemas.openxmlformats.org/officeDocument/2006/relationships/hyperlink" Target="https://transparencia.finanzas.cdmx.gob.mx/repositorio/public/upload/repositorio/DGAyF/2024/scp/fracc_XVII/Fr17_2024_sanciones.pdf" TargetMode="External"/><Relationship Id="rId110" Type="http://schemas.openxmlformats.org/officeDocument/2006/relationships/hyperlink" Target="https://transparencia.finanzas.cdmx.gob.mx/repositorio/public/upload/repositorio/DGAyF/2024/scp/fracc_XVII/Fr17_2024_sanciones.pdf" TargetMode="External"/><Relationship Id="rId115" Type="http://schemas.openxmlformats.org/officeDocument/2006/relationships/hyperlink" Target="https://transparencia.finanzas.cdmx.gob.mx/repositorio/public/upload/repositorio/DGAyF/2024/scp/fracc_XVII/Fr17_2024_sanciones.pdf" TargetMode="External"/><Relationship Id="rId61" Type="http://schemas.openxmlformats.org/officeDocument/2006/relationships/hyperlink" Target="https://transparencia.finanzas.cdmx.gob.mx/repositorio/public/upload/repositorio/DGAyF/2022/scp/fracc_XVII_perfiles/dgaf_19004959.pdf" TargetMode="External"/><Relationship Id="rId82" Type="http://schemas.openxmlformats.org/officeDocument/2006/relationships/hyperlink" Target="https://transparencia.finanzas.cdmx.gob.mx/repositorio/public/upload/repositorio/DGAyF/2022/scp/fracc_XVII_perfiles/dgaf_19012814.pdf" TargetMode="External"/><Relationship Id="rId19" Type="http://schemas.openxmlformats.org/officeDocument/2006/relationships/hyperlink" Target="http://transparencia.finanzas.cdmx.gob.mx/repositorio/public/upload/repositorio/DGAyF/2019/scp/fracc_XVII/santiago_barajas_maria_de_los_angeles.xlsx" TargetMode="External"/><Relationship Id="rId14" Type="http://schemas.openxmlformats.org/officeDocument/2006/relationships/hyperlink" Target="http://transparencia.finanzas.cdmx.gob.mx/repositorio/public/upload/repositorio/DGAyF/2019/scp/fracc_XVII/quiroz_carvajal_victor_asael.xlsx" TargetMode="External"/><Relationship Id="rId30" Type="http://schemas.openxmlformats.org/officeDocument/2006/relationships/hyperlink" Target="https://transparencia.finanzas.cdmx.gob.mx/repositorio/public/upload/repositorio/DGAyF/2023/scp/fracc_XVII/mendez_bartolo_monica_2023_T3.xlsx" TargetMode="External"/><Relationship Id="rId35" Type="http://schemas.openxmlformats.org/officeDocument/2006/relationships/hyperlink" Target="http://transparencia.finanzas.cdmx.gob.mx/repositorio/public/upload/repositorio/DGAyF/2021/scp/fracc_XVII/gonzalez_cruz_antonio_sergio_2021_T3.xlsx" TargetMode="External"/><Relationship Id="rId56" Type="http://schemas.openxmlformats.org/officeDocument/2006/relationships/hyperlink" Target="https://transparencia.finanzas.cdmx.gob.mx/repositorio/public/upload/repositorio/DGAyF/2022/scp/fracc_XVII_perfiles/dgaf_19004954.pdf" TargetMode="External"/><Relationship Id="rId77" Type="http://schemas.openxmlformats.org/officeDocument/2006/relationships/hyperlink" Target="https://transparencia.finanzas.cdmx.gob.mx/repositorio/public/upload/repositorio/DGAyF/2022/scp/fracc_XVII_perfiles/dgaf_19012198.pdf" TargetMode="External"/><Relationship Id="rId100" Type="http://schemas.openxmlformats.org/officeDocument/2006/relationships/hyperlink" Target="https://transparencia.finanzas.cdmx.gob.mx/repositorio/public/upload/repositorio/DGAyF/2024/scp/fracc_XVII/Fr17_2024_sanciones.pdf" TargetMode="External"/><Relationship Id="rId105" Type="http://schemas.openxmlformats.org/officeDocument/2006/relationships/hyperlink" Target="https://transparencia.finanzas.cdmx.gob.mx/repositorio/public/upload/repositorio/DGAyF/2024/scp/fracc_XVII/Fr17_2024_sanciones.pdf" TargetMode="External"/><Relationship Id="rId126" Type="http://schemas.openxmlformats.org/officeDocument/2006/relationships/hyperlink" Target="https://transparencia.finanzas.cdmx.gob.mx/repositorio/public/upload/repositorio/DGAyF/2024/scp/fracc_XVII/Fr17_2024_sanciones.pdf" TargetMode="External"/><Relationship Id="rId8" Type="http://schemas.openxmlformats.org/officeDocument/2006/relationships/hyperlink" Target="https://transparencia.finanzas.cdmx.gob.mx/repositorio/public/upload/repositorio/DGAyF/2021/scp/fracc_XVII/banos_martinez_ana_maria_2021_T4.xlsx" TargetMode="External"/><Relationship Id="rId51" Type="http://schemas.openxmlformats.org/officeDocument/2006/relationships/hyperlink" Target="https://transparencia.finanzas.cdmx.gob.mx/repositorio/public/upload/repositorio/DGAyF/2022/scp/fracc_XVII_perfiles/dgaf_19004949.pdf" TargetMode="External"/><Relationship Id="rId72" Type="http://schemas.openxmlformats.org/officeDocument/2006/relationships/hyperlink" Target="https://transparencia.finanzas.cdmx.gob.mx/repositorio/public/upload/repositorio/DGAyF/2022/scp/fracc_XVII_perfiles/dgaf_19004970.pdf" TargetMode="External"/><Relationship Id="rId93" Type="http://schemas.openxmlformats.org/officeDocument/2006/relationships/hyperlink" Target="https://transparencia.finanzas.cdmx.gob.mx/repositorio/public/upload/repositorio/DGAyF/2024/scp/fracc_XVII/Fr17_2024_sanciones.pdf" TargetMode="External"/><Relationship Id="rId98" Type="http://schemas.openxmlformats.org/officeDocument/2006/relationships/hyperlink" Target="https://transparencia.finanzas.cdmx.gob.mx/repositorio/public/upload/repositorio/DGAyF/2024/scp/fracc_XVII/Fr17_2024_sanciones.pdf" TargetMode="External"/><Relationship Id="rId121" Type="http://schemas.openxmlformats.org/officeDocument/2006/relationships/hyperlink" Target="https://transparencia.finanzas.cdmx.gob.mx/repositorio/public/upload/repositorio/DGAyF/2024/scp/fracc_XVII/Fr17_2024_sanciones.pdf" TargetMode="External"/><Relationship Id="rId3" Type="http://schemas.openxmlformats.org/officeDocument/2006/relationships/hyperlink" Target="http://transparencia.finanzas.cdmx.gob.mx/repositorio/public/upload/repositorio/DGAyF/2019/scp/fracc_XVII/carpio_fragoso_juan_carlos.xlsx" TargetMode="External"/><Relationship Id="rId25" Type="http://schemas.openxmlformats.org/officeDocument/2006/relationships/hyperlink" Target="http://transparencia.finanzas.cdmx.gob.mx/repositorio/public/upload/repositorio/DGAyF/2019/scp/fracc_XVII/nube_rodriguez_cruz.xlsx" TargetMode="External"/><Relationship Id="rId46" Type="http://schemas.openxmlformats.org/officeDocument/2006/relationships/hyperlink" Target="https://transparencia.finanzas.cdmx.gob.mx/repositorio/public/upload/repositorio/DGAyF/2022/scp/fracc_XVII_perfiles/dgaf_19004972.pdf" TargetMode="External"/><Relationship Id="rId67" Type="http://schemas.openxmlformats.org/officeDocument/2006/relationships/hyperlink" Target="https://transparencia.finanzas.cdmx.gob.mx/repositorio/public/upload/repositorio/DGAyF/2022/scp/fracc_XVII_perfiles/dgaf_19004965.pdf" TargetMode="External"/><Relationship Id="rId116" Type="http://schemas.openxmlformats.org/officeDocument/2006/relationships/hyperlink" Target="https://transparencia.finanzas.cdmx.gob.mx/repositorio/public/upload/repositorio/DGAyF/2024/scp/fracc_XVII/Fr17_2024_sanciones.pdf" TargetMode="External"/><Relationship Id="rId20" Type="http://schemas.openxmlformats.org/officeDocument/2006/relationships/hyperlink" Target="http://transparencia.finanzas.cdmx.gob.mx/repositorio/public/upload/repositorio/DGAyF/2019/scp/fracc_XVII/arana_davalos_maria_remedios.xlsx" TargetMode="External"/><Relationship Id="rId41" Type="http://schemas.openxmlformats.org/officeDocument/2006/relationships/hyperlink" Target="http://transparencia.finanzas.cdmx.gob.mx/repositorio/public/upload/repositorio/DGAyF/2021/scp/fracc_XVII/suarez_de_la_cruz_carlos_david_2021_T3.xlsx" TargetMode="External"/><Relationship Id="rId62" Type="http://schemas.openxmlformats.org/officeDocument/2006/relationships/hyperlink" Target="https://transparencia.finanzas.cdmx.gob.mx/repositorio/public/upload/repositorio/DGAyF/2022/scp/fracc_XVII_perfiles/dgaf_19004960.pdf" TargetMode="External"/><Relationship Id="rId83" Type="http://schemas.openxmlformats.org/officeDocument/2006/relationships/hyperlink" Target="https://transparencia.finanzas.cdmx.gob.mx/repositorio/public/upload/repositorio/DGAyF/2022/scp/fracc_XVII_perfiles/dgaf_19012816.pdf" TargetMode="External"/><Relationship Id="rId88" Type="http://schemas.openxmlformats.org/officeDocument/2006/relationships/hyperlink" Target="https://transparencia.finanzas.cdmx.gob.mx/repositorio/public/upload/repositorio/DGAyF/2024/scp/fracc_XVII/Fr17_2024_sanciones.pdf" TargetMode="External"/><Relationship Id="rId111" Type="http://schemas.openxmlformats.org/officeDocument/2006/relationships/hyperlink" Target="https://transparencia.finanzas.cdmx.gob.mx/repositorio/public/upload/repositorio/DGAyF/2024/scp/fracc_XVII/Fr17_2024_sanciones.pdf" TargetMode="External"/><Relationship Id="rId15" Type="http://schemas.openxmlformats.org/officeDocument/2006/relationships/hyperlink" Target="https://transparencia.finanzas.cdmx.gob.mx/repositorio/public/upload/repositorio/DGAyF/2023/scp/fracc_XVII/gonzalez_palomares_itzel_sarahi_2023_T3.xlsx" TargetMode="External"/><Relationship Id="rId36" Type="http://schemas.openxmlformats.org/officeDocument/2006/relationships/hyperlink" Target="http://transparencia.finanzas.cdmx.gob.mx/repositorio/public/upload/repositorio/DGAyF/2021/scp/fracc_XVII/ortiz_hilario_mario_2021_T3.xlsx" TargetMode="External"/><Relationship Id="rId57" Type="http://schemas.openxmlformats.org/officeDocument/2006/relationships/hyperlink" Target="https://transparencia.finanzas.cdmx.gob.mx/repositorio/public/upload/repositorio/DGAyF/2022/scp/fracc_XVII_perfiles/dgaf_19004955.pdf" TargetMode="External"/><Relationship Id="rId106" Type="http://schemas.openxmlformats.org/officeDocument/2006/relationships/hyperlink" Target="https://transparencia.finanzas.cdmx.gob.mx/repositorio/public/upload/repositorio/DGAyF/2024/scp/fracc_XVII/Fr17_2024_sanciones.pdf" TargetMode="External"/><Relationship Id="rId10" Type="http://schemas.openxmlformats.org/officeDocument/2006/relationships/hyperlink" Target="http://transparencia.finanzas.cdmx.gob.mx/repositorio/public/upload/repositorio/DGAyF/2021/scp/fracc_XVII/morales_varela_salvador_2020_T2.xlsx" TargetMode="External"/><Relationship Id="rId31" Type="http://schemas.openxmlformats.org/officeDocument/2006/relationships/hyperlink" Target="http://transparencia.finanzas.cdmx.gob.mx/repositorio/public/upload/repositorio/DGAyF/2020/scp/fracc_XVII/juarez_silva_montserrat_2020_2T.xlsx" TargetMode="External"/><Relationship Id="rId52" Type="http://schemas.openxmlformats.org/officeDocument/2006/relationships/hyperlink" Target="https://transparencia.finanzas.cdmx.gob.mx/repositorio/public/upload/repositorio/DGAyF/2022/scp/fracc_XVII_perfiles/dgaf_19004950.pdf" TargetMode="External"/><Relationship Id="rId73" Type="http://schemas.openxmlformats.org/officeDocument/2006/relationships/hyperlink" Target="https://transparencia.finanzas.cdmx.gob.mx/repositorio/public/upload/repositorio/DGAyF/2022/scp/fracc_XVII_perfiles/dgaf_19004971.pdf" TargetMode="External"/><Relationship Id="rId78" Type="http://schemas.openxmlformats.org/officeDocument/2006/relationships/hyperlink" Target="https://transparencia.finanzas.cdmx.gob.mx/repositorio/public/upload/repositorio/DGAyF/2022/scp/fracc_XVII_perfiles/dgaf_19004976.pdf" TargetMode="External"/><Relationship Id="rId94" Type="http://schemas.openxmlformats.org/officeDocument/2006/relationships/hyperlink" Target="https://transparencia.finanzas.cdmx.gob.mx/repositorio/public/upload/repositorio/DGAyF/2024/scp/fracc_XVII/Fr17_2024_sanciones.pdf" TargetMode="External"/><Relationship Id="rId99" Type="http://schemas.openxmlformats.org/officeDocument/2006/relationships/hyperlink" Target="https://transparencia.finanzas.cdmx.gob.mx/repositorio/public/upload/repositorio/DGAyF/2024/scp/fracc_XVII/Fr17_2024_sanciones.pdf" TargetMode="External"/><Relationship Id="rId101" Type="http://schemas.openxmlformats.org/officeDocument/2006/relationships/hyperlink" Target="https://transparencia.finanzas.cdmx.gob.mx/repositorio/public/upload/repositorio/DGAyF/2024/scp/fracc_XVII/Fr17_2024_sanciones.pdf" TargetMode="External"/><Relationship Id="rId122" Type="http://schemas.openxmlformats.org/officeDocument/2006/relationships/hyperlink" Target="https://transparencia.finanzas.cdmx.gob.mx/repositorio/public/upload/repositorio/DGAyF/2024/scp/fracc_XVII/Fr17_2024_sanciones.pdf" TargetMode="External"/><Relationship Id="rId4" Type="http://schemas.openxmlformats.org/officeDocument/2006/relationships/hyperlink" Target="http://transparencia.finanzas.cdmx.gob.mx/repositorio/public/upload/repositorio/DGAyF/2020/scp/fracc_XVII/cruz_gonzalez_tania_sarai_2020_1T.xlsx" TargetMode="External"/><Relationship Id="rId9" Type="http://schemas.openxmlformats.org/officeDocument/2006/relationships/hyperlink" Target="https://transparencia.finanzas.cdmx.gob.mx/repositorio/public/upload/repositorio/DGAyF/2023/scp/fracc_XVII/jimenez_cisneros_jose_luis_2023_T3.xls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9"/>
  <sheetViews>
    <sheetView tabSelected="1" topLeftCell="A2"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28515625" bestFit="1" customWidth="1"/>
    <col min="5" max="5" width="21.28515625" bestFit="1" customWidth="1"/>
    <col min="6" max="6" width="9.7109375" bestFit="1" customWidth="1"/>
    <col min="7" max="7" width="13.5703125" bestFit="1" customWidth="1"/>
    <col min="8" max="8" width="15.42578125" bestFit="1" customWidth="1"/>
    <col min="9" max="9" width="58.140625" bestFit="1" customWidth="1"/>
    <col min="10" max="10" width="17.42578125" bestFit="1" customWidth="1"/>
    <col min="11" max="11" width="53" bestFit="1" customWidth="1"/>
    <col min="12" max="12" width="25" bestFit="1" customWidth="1"/>
    <col min="13" max="13" width="46" bestFit="1" customWidth="1"/>
    <col min="14" max="14" width="81.5703125" bestFit="1" customWidth="1"/>
    <col min="15" max="15" width="46" bestFit="1" customWidth="1"/>
    <col min="16" max="16" width="74" bestFit="1" customWidth="1"/>
    <col min="17" max="17" width="62.85546875" bestFit="1" customWidth="1"/>
    <col min="18" max="18" width="73.140625" bestFit="1" customWidth="1"/>
    <col min="19" max="19" width="20" bestFit="1" customWidth="1"/>
    <col min="20" max="20" width="8" bestFit="1" customWidth="1"/>
  </cols>
  <sheetData>
    <row r="1" spans="1:20" hidden="1" x14ac:dyDescent="0.25">
      <c r="A1" t="s">
        <v>0</v>
      </c>
    </row>
    <row r="2" spans="1:20" x14ac:dyDescent="0.25">
      <c r="A2" s="7" t="s">
        <v>1</v>
      </c>
      <c r="B2" s="8"/>
      <c r="C2" s="8"/>
      <c r="D2" s="7" t="s">
        <v>2</v>
      </c>
      <c r="E2" s="8"/>
      <c r="F2" s="8"/>
      <c r="G2" s="7" t="s">
        <v>3</v>
      </c>
      <c r="H2" s="8"/>
      <c r="I2" s="8"/>
    </row>
    <row r="3" spans="1:20" x14ac:dyDescent="0.25">
      <c r="A3" s="9" t="s">
        <v>4</v>
      </c>
      <c r="B3" s="8"/>
      <c r="C3" s="8"/>
      <c r="D3" s="9" t="s">
        <v>5</v>
      </c>
      <c r="E3" s="8"/>
      <c r="F3" s="8"/>
      <c r="G3" s="9" t="s">
        <v>6</v>
      </c>
      <c r="H3" s="8"/>
      <c r="I3" s="8"/>
    </row>
    <row r="4" spans="1:20" hidden="1" x14ac:dyDescent="0.25">
      <c r="A4" t="s">
        <v>7</v>
      </c>
      <c r="B4" t="s">
        <v>8</v>
      </c>
      <c r="C4" t="s">
        <v>8</v>
      </c>
      <c r="D4" t="s">
        <v>7</v>
      </c>
      <c r="E4" t="s">
        <v>7</v>
      </c>
      <c r="F4" t="s">
        <v>7</v>
      </c>
      <c r="G4" t="s">
        <v>7</v>
      </c>
      <c r="H4" t="s">
        <v>7</v>
      </c>
      <c r="I4" t="s">
        <v>9</v>
      </c>
      <c r="J4" t="s">
        <v>7</v>
      </c>
      <c r="K4" t="s">
        <v>9</v>
      </c>
      <c r="L4" t="s">
        <v>7</v>
      </c>
      <c r="M4" t="s">
        <v>10</v>
      </c>
      <c r="N4" t="s">
        <v>11</v>
      </c>
      <c r="O4" t="s">
        <v>11</v>
      </c>
      <c r="P4" t="s">
        <v>9</v>
      </c>
      <c r="Q4" t="s">
        <v>11</v>
      </c>
      <c r="R4" t="s">
        <v>12</v>
      </c>
      <c r="S4" t="s">
        <v>13</v>
      </c>
      <c r="T4" t="s">
        <v>14</v>
      </c>
    </row>
    <row r="5" spans="1:2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row>
    <row r="6" spans="1:20" x14ac:dyDescent="0.25">
      <c r="A6" s="7" t="s">
        <v>35</v>
      </c>
      <c r="B6" s="8"/>
      <c r="C6" s="8"/>
      <c r="D6" s="8"/>
      <c r="E6" s="8"/>
      <c r="F6" s="8"/>
      <c r="G6" s="8"/>
      <c r="H6" s="8"/>
      <c r="I6" s="8"/>
      <c r="J6" s="8"/>
      <c r="K6" s="8"/>
      <c r="L6" s="8"/>
      <c r="M6" s="8"/>
      <c r="N6" s="8"/>
      <c r="O6" s="8"/>
      <c r="P6" s="8"/>
      <c r="Q6" s="8"/>
      <c r="R6" s="8"/>
      <c r="S6" s="8"/>
      <c r="T6" s="8"/>
    </row>
    <row r="7" spans="1:20" ht="26.25" x14ac:dyDescent="0.25">
      <c r="A7" s="2" t="s">
        <v>36</v>
      </c>
      <c r="B7" s="2" t="s">
        <v>37</v>
      </c>
      <c r="C7" s="2" t="s">
        <v>38</v>
      </c>
      <c r="D7" s="2" t="s">
        <v>39</v>
      </c>
      <c r="E7" s="2" t="s">
        <v>40</v>
      </c>
      <c r="F7" s="2" t="s">
        <v>41</v>
      </c>
      <c r="G7" s="2" t="s">
        <v>42</v>
      </c>
      <c r="H7" s="2" t="s">
        <v>43</v>
      </c>
      <c r="I7" s="2" t="s">
        <v>44</v>
      </c>
      <c r="J7" s="2" t="s">
        <v>45</v>
      </c>
      <c r="K7" s="2" t="s">
        <v>46</v>
      </c>
      <c r="L7" s="2" t="s">
        <v>47</v>
      </c>
      <c r="M7" s="2" t="s">
        <v>48</v>
      </c>
      <c r="N7" s="2" t="s">
        <v>49</v>
      </c>
      <c r="O7" s="2" t="s">
        <v>50</v>
      </c>
      <c r="P7" s="2" t="s">
        <v>51</v>
      </c>
      <c r="Q7" s="2" t="s">
        <v>52</v>
      </c>
      <c r="R7" s="2" t="s">
        <v>53</v>
      </c>
      <c r="S7" s="2" t="s">
        <v>54</v>
      </c>
      <c r="T7" s="2" t="s">
        <v>55</v>
      </c>
    </row>
    <row r="8" spans="1:20" x14ac:dyDescent="0.25">
      <c r="A8">
        <v>2024</v>
      </c>
      <c r="B8" s="4">
        <v>45292</v>
      </c>
      <c r="C8" s="4">
        <v>45382</v>
      </c>
      <c r="D8" s="3" t="s">
        <v>83</v>
      </c>
      <c r="E8" s="3" t="s">
        <v>84</v>
      </c>
      <c r="F8" s="3" t="s">
        <v>129</v>
      </c>
      <c r="G8" s="3" t="s">
        <v>130</v>
      </c>
      <c r="H8" s="3" t="s">
        <v>131</v>
      </c>
      <c r="I8" s="3" t="s">
        <v>56</v>
      </c>
      <c r="J8" s="3" t="s">
        <v>84</v>
      </c>
      <c r="K8" s="3" t="s">
        <v>63</v>
      </c>
      <c r="L8" s="3" t="s">
        <v>239</v>
      </c>
      <c r="M8" s="6" t="str">
        <f ca="1">HYPERLINK("#"&amp;CELL("direccion",Tabla_472796!A4),"1")</f>
        <v>1</v>
      </c>
      <c r="N8" s="6" t="s">
        <v>252</v>
      </c>
      <c r="O8" s="6" t="s">
        <v>253</v>
      </c>
      <c r="P8" t="s">
        <v>69</v>
      </c>
      <c r="Q8" s="5" t="s">
        <v>81</v>
      </c>
      <c r="R8" t="s">
        <v>82</v>
      </c>
      <c r="S8" s="4">
        <v>45382</v>
      </c>
      <c r="T8" s="3"/>
    </row>
    <row r="9" spans="1:20" x14ac:dyDescent="0.25">
      <c r="A9" s="3">
        <v>2024</v>
      </c>
      <c r="B9" s="4">
        <v>45292</v>
      </c>
      <c r="C9" s="4">
        <v>45382</v>
      </c>
      <c r="D9" s="3" t="s">
        <v>85</v>
      </c>
      <c r="E9" s="3" t="s">
        <v>86</v>
      </c>
      <c r="F9" s="3" t="s">
        <v>132</v>
      </c>
      <c r="G9" s="3" t="s">
        <v>133</v>
      </c>
      <c r="H9" s="3" t="s">
        <v>134</v>
      </c>
      <c r="I9" s="3" t="s">
        <v>57</v>
      </c>
      <c r="J9" s="3" t="s">
        <v>84</v>
      </c>
      <c r="K9" s="3" t="s">
        <v>63</v>
      </c>
      <c r="L9" s="3" t="s">
        <v>240</v>
      </c>
      <c r="M9" s="6" t="str">
        <f ca="1">HYPERLINK("#"&amp;CELL("direccion",Tabla_472796!A7),"2")</f>
        <v>2</v>
      </c>
      <c r="N9" s="6" t="s">
        <v>254</v>
      </c>
      <c r="O9" s="6" t="s">
        <v>255</v>
      </c>
      <c r="P9" s="3" t="s">
        <v>69</v>
      </c>
      <c r="Q9" s="5" t="s">
        <v>81</v>
      </c>
      <c r="R9" s="3" t="s">
        <v>82</v>
      </c>
      <c r="S9" s="4">
        <v>45382</v>
      </c>
      <c r="T9" s="3"/>
    </row>
    <row r="10" spans="1:20" x14ac:dyDescent="0.25">
      <c r="A10" s="3">
        <v>2024</v>
      </c>
      <c r="B10" s="4">
        <v>45292</v>
      </c>
      <c r="C10" s="4">
        <v>45382</v>
      </c>
      <c r="D10" s="3" t="s">
        <v>87</v>
      </c>
      <c r="E10" s="3" t="s">
        <v>88</v>
      </c>
      <c r="F10" s="3" t="s">
        <v>135</v>
      </c>
      <c r="G10" s="3" t="s">
        <v>136</v>
      </c>
      <c r="H10" s="3" t="s">
        <v>137</v>
      </c>
      <c r="I10" s="3" t="s">
        <v>57</v>
      </c>
      <c r="J10" s="3" t="s">
        <v>84</v>
      </c>
      <c r="K10" s="3" t="s">
        <v>63</v>
      </c>
      <c r="L10" s="3" t="s">
        <v>241</v>
      </c>
      <c r="M10" s="6" t="str">
        <f ca="1">HYPERLINK("#"&amp;CELL("direccion",Tabla_472796!A10),"3")</f>
        <v>3</v>
      </c>
      <c r="N10" s="6" t="s">
        <v>256</v>
      </c>
      <c r="O10" s="6" t="s">
        <v>257</v>
      </c>
      <c r="P10" s="3" t="s">
        <v>69</v>
      </c>
      <c r="Q10" s="5" t="s">
        <v>81</v>
      </c>
      <c r="R10" s="3" t="s">
        <v>82</v>
      </c>
      <c r="S10" s="4">
        <v>45382</v>
      </c>
      <c r="T10" s="3"/>
    </row>
    <row r="11" spans="1:20" x14ac:dyDescent="0.25">
      <c r="A11" s="3">
        <v>2024</v>
      </c>
      <c r="B11" s="4">
        <v>45292</v>
      </c>
      <c r="C11" s="4">
        <v>45382</v>
      </c>
      <c r="D11" s="3" t="s">
        <v>87</v>
      </c>
      <c r="E11" s="3" t="s">
        <v>89</v>
      </c>
      <c r="F11" s="3" t="s">
        <v>138</v>
      </c>
      <c r="G11" s="3" t="s">
        <v>139</v>
      </c>
      <c r="H11" s="3" t="s">
        <v>140</v>
      </c>
      <c r="I11" s="3" t="s">
        <v>57</v>
      </c>
      <c r="J11" s="3" t="s">
        <v>84</v>
      </c>
      <c r="K11" s="3" t="s">
        <v>63</v>
      </c>
      <c r="L11" s="3" t="s">
        <v>239</v>
      </c>
      <c r="M11" s="6" t="str">
        <f ca="1">HYPERLINK("#"&amp;CELL("direccion",Tabla_472796!A13),"4")</f>
        <v>4</v>
      </c>
      <c r="N11" s="6" t="s">
        <v>258</v>
      </c>
      <c r="O11" s="6" t="s">
        <v>259</v>
      </c>
      <c r="P11" s="3" t="s">
        <v>69</v>
      </c>
      <c r="Q11" s="5" t="s">
        <v>81</v>
      </c>
      <c r="R11" s="3" t="s">
        <v>82</v>
      </c>
      <c r="S11" s="4">
        <v>45382</v>
      </c>
      <c r="T11" s="3"/>
    </row>
    <row r="12" spans="1:20" x14ac:dyDescent="0.25">
      <c r="A12" s="3">
        <v>2024</v>
      </c>
      <c r="B12" s="4">
        <v>45292</v>
      </c>
      <c r="C12" s="4">
        <v>45382</v>
      </c>
      <c r="D12" s="3" t="s">
        <v>85</v>
      </c>
      <c r="E12" s="3" t="s">
        <v>90</v>
      </c>
      <c r="F12" s="3" t="s">
        <v>141</v>
      </c>
      <c r="G12" s="3" t="s">
        <v>142</v>
      </c>
      <c r="H12" s="3" t="s">
        <v>143</v>
      </c>
      <c r="I12" s="3" t="s">
        <v>56</v>
      </c>
      <c r="J12" s="3" t="s">
        <v>84</v>
      </c>
      <c r="K12" s="3" t="s">
        <v>63</v>
      </c>
      <c r="L12" s="3" t="s">
        <v>242</v>
      </c>
      <c r="M12" s="6" t="str">
        <f ca="1">HYPERLINK("#"&amp;CELL("direccion",Tabla_472796!A16),"5")</f>
        <v>5</v>
      </c>
      <c r="N12" s="6" t="s">
        <v>260</v>
      </c>
      <c r="O12" s="6" t="s">
        <v>261</v>
      </c>
      <c r="P12" s="3" t="s">
        <v>69</v>
      </c>
      <c r="Q12" s="5" t="s">
        <v>81</v>
      </c>
      <c r="R12" s="3" t="s">
        <v>82</v>
      </c>
      <c r="S12" s="4">
        <v>45382</v>
      </c>
      <c r="T12" s="3"/>
    </row>
    <row r="13" spans="1:20" x14ac:dyDescent="0.25">
      <c r="A13" s="3">
        <v>2024</v>
      </c>
      <c r="B13" s="4">
        <v>45292</v>
      </c>
      <c r="C13" s="4">
        <v>45382</v>
      </c>
      <c r="D13" s="3" t="s">
        <v>85</v>
      </c>
      <c r="E13" s="3" t="s">
        <v>91</v>
      </c>
      <c r="F13" s="3" t="s">
        <v>144</v>
      </c>
      <c r="G13" s="3" t="s">
        <v>145</v>
      </c>
      <c r="H13" s="3" t="s">
        <v>146</v>
      </c>
      <c r="I13" s="3" t="s">
        <v>57</v>
      </c>
      <c r="J13" s="3" t="s">
        <v>84</v>
      </c>
      <c r="K13" s="3" t="s">
        <v>63</v>
      </c>
      <c r="L13" s="3" t="s">
        <v>239</v>
      </c>
      <c r="M13" s="6" t="str">
        <f ca="1">HYPERLINK("#"&amp;CELL("direccion",Tabla_472796!A19),"6")</f>
        <v>6</v>
      </c>
      <c r="N13" s="6" t="s">
        <v>262</v>
      </c>
      <c r="O13" s="6" t="s">
        <v>263</v>
      </c>
      <c r="P13" s="3" t="s">
        <v>69</v>
      </c>
      <c r="Q13" s="5" t="s">
        <v>81</v>
      </c>
      <c r="R13" s="3" t="s">
        <v>82</v>
      </c>
      <c r="S13" s="4">
        <v>45382</v>
      </c>
      <c r="T13" s="3"/>
    </row>
    <row r="14" spans="1:20" x14ac:dyDescent="0.25">
      <c r="A14" s="3">
        <v>2024</v>
      </c>
      <c r="B14" s="4">
        <v>45292</v>
      </c>
      <c r="C14" s="4">
        <v>45382</v>
      </c>
      <c r="D14" s="3" t="s">
        <v>92</v>
      </c>
      <c r="E14" s="3" t="s">
        <v>93</v>
      </c>
      <c r="F14" s="3" t="s">
        <v>147</v>
      </c>
      <c r="G14" s="3" t="s">
        <v>148</v>
      </c>
      <c r="H14" s="3" t="s">
        <v>149</v>
      </c>
      <c r="I14" s="3" t="s">
        <v>56</v>
      </c>
      <c r="J14" s="3" t="s">
        <v>84</v>
      </c>
      <c r="K14" s="3" t="s">
        <v>63</v>
      </c>
      <c r="L14" s="3" t="s">
        <v>239</v>
      </c>
      <c r="M14" s="6" t="str">
        <f ca="1">HYPERLINK("#"&amp;CELL("direccion",Tabla_472796!A22),"7")</f>
        <v>7</v>
      </c>
      <c r="N14" s="6" t="s">
        <v>264</v>
      </c>
      <c r="O14" s="6" t="s">
        <v>265</v>
      </c>
      <c r="P14" s="3" t="s">
        <v>69</v>
      </c>
      <c r="Q14" s="5" t="s">
        <v>81</v>
      </c>
      <c r="R14" s="3" t="s">
        <v>82</v>
      </c>
      <c r="S14" s="4">
        <v>45382</v>
      </c>
      <c r="T14" s="3"/>
    </row>
    <row r="15" spans="1:20" x14ac:dyDescent="0.25">
      <c r="A15" s="3">
        <v>2024</v>
      </c>
      <c r="B15" s="4">
        <v>45292</v>
      </c>
      <c r="C15" s="4">
        <v>45382</v>
      </c>
      <c r="D15" s="3" t="s">
        <v>87</v>
      </c>
      <c r="E15" s="3" t="s">
        <v>94</v>
      </c>
      <c r="F15" s="3" t="s">
        <v>150</v>
      </c>
      <c r="G15" s="3" t="s">
        <v>151</v>
      </c>
      <c r="H15" s="3" t="s">
        <v>152</v>
      </c>
      <c r="I15" s="3" t="s">
        <v>56</v>
      </c>
      <c r="J15" s="3" t="s">
        <v>84</v>
      </c>
      <c r="K15" s="3" t="s">
        <v>63</v>
      </c>
      <c r="L15" s="3" t="s">
        <v>243</v>
      </c>
      <c r="M15" s="6" t="str">
        <f ca="1">HYPERLINK("#"&amp;CELL("direccion",Tabla_472796!A25),"8")</f>
        <v>8</v>
      </c>
      <c r="N15" s="6" t="s">
        <v>266</v>
      </c>
      <c r="O15" s="6" t="s">
        <v>267</v>
      </c>
      <c r="P15" s="3" t="s">
        <v>69</v>
      </c>
      <c r="Q15" s="5" t="s">
        <v>81</v>
      </c>
      <c r="R15" s="3" t="s">
        <v>82</v>
      </c>
      <c r="S15" s="4">
        <v>45382</v>
      </c>
      <c r="T15" s="3"/>
    </row>
    <row r="16" spans="1:20" x14ac:dyDescent="0.25">
      <c r="A16" s="3">
        <v>2024</v>
      </c>
      <c r="B16" s="4">
        <v>45292</v>
      </c>
      <c r="C16" s="4">
        <v>45382</v>
      </c>
      <c r="D16" s="3" t="s">
        <v>85</v>
      </c>
      <c r="E16" s="3" t="s">
        <v>95</v>
      </c>
      <c r="F16" s="3" t="s">
        <v>153</v>
      </c>
      <c r="G16" s="3" t="s">
        <v>154</v>
      </c>
      <c r="H16" s="3" t="s">
        <v>155</v>
      </c>
      <c r="I16" s="3" t="s">
        <v>56</v>
      </c>
      <c r="J16" s="3" t="s">
        <v>84</v>
      </c>
      <c r="K16" s="3" t="s">
        <v>63</v>
      </c>
      <c r="L16" s="3" t="s">
        <v>243</v>
      </c>
      <c r="M16" s="6" t="str">
        <f ca="1">HYPERLINK("#"&amp;CELL("direccion",Tabla_472796!A28),"9")</f>
        <v>9</v>
      </c>
      <c r="N16" s="6" t="s">
        <v>268</v>
      </c>
      <c r="O16" s="6" t="s">
        <v>269</v>
      </c>
      <c r="P16" s="3" t="s">
        <v>69</v>
      </c>
      <c r="Q16" s="5" t="s">
        <v>81</v>
      </c>
      <c r="R16" s="3" t="s">
        <v>82</v>
      </c>
      <c r="S16" s="4">
        <v>45382</v>
      </c>
      <c r="T16" s="3"/>
    </row>
    <row r="17" spans="1:20" x14ac:dyDescent="0.25">
      <c r="A17" s="3">
        <v>2024</v>
      </c>
      <c r="B17" s="4">
        <v>45292</v>
      </c>
      <c r="C17" s="4">
        <v>45382</v>
      </c>
      <c r="D17" s="3" t="s">
        <v>92</v>
      </c>
      <c r="E17" s="3" t="s">
        <v>96</v>
      </c>
      <c r="F17" s="3" t="s">
        <v>156</v>
      </c>
      <c r="G17" s="3" t="s">
        <v>157</v>
      </c>
      <c r="H17" s="3" t="s">
        <v>142</v>
      </c>
      <c r="I17" s="3" t="s">
        <v>57</v>
      </c>
      <c r="J17" s="3" t="s">
        <v>84</v>
      </c>
      <c r="K17" s="3" t="s">
        <v>63</v>
      </c>
      <c r="L17" s="3" t="s">
        <v>241</v>
      </c>
      <c r="M17" s="6" t="str">
        <f ca="1">HYPERLINK("#"&amp;CELL("direccion",Tabla_472796!A31),"10")</f>
        <v>10</v>
      </c>
      <c r="N17" s="6" t="s">
        <v>270</v>
      </c>
      <c r="O17" s="6" t="s">
        <v>271</v>
      </c>
      <c r="P17" s="3" t="s">
        <v>69</v>
      </c>
      <c r="Q17" s="5" t="s">
        <v>81</v>
      </c>
      <c r="R17" s="3" t="s">
        <v>82</v>
      </c>
      <c r="S17" s="4">
        <v>45382</v>
      </c>
      <c r="T17" s="3"/>
    </row>
    <row r="18" spans="1:20" x14ac:dyDescent="0.25">
      <c r="A18" s="3">
        <v>2024</v>
      </c>
      <c r="B18" s="4">
        <v>45292</v>
      </c>
      <c r="C18" s="4">
        <v>45382</v>
      </c>
      <c r="D18" s="3" t="s">
        <v>92</v>
      </c>
      <c r="E18" s="3" t="s">
        <v>97</v>
      </c>
      <c r="F18" s="3" t="s">
        <v>158</v>
      </c>
      <c r="G18" s="3" t="s">
        <v>159</v>
      </c>
      <c r="H18" s="3" t="s">
        <v>160</v>
      </c>
      <c r="I18" s="3" t="s">
        <v>57</v>
      </c>
      <c r="J18" s="3" t="s">
        <v>84</v>
      </c>
      <c r="K18" s="3" t="s">
        <v>63</v>
      </c>
      <c r="L18" s="3" t="s">
        <v>244</v>
      </c>
      <c r="M18" s="6" t="str">
        <f ca="1">HYPERLINK("#"&amp;CELL("direccion",Tabla_472796!A34),"11")</f>
        <v>11</v>
      </c>
      <c r="N18" s="6" t="s">
        <v>272</v>
      </c>
      <c r="O18" s="6" t="s">
        <v>273</v>
      </c>
      <c r="P18" s="3" t="s">
        <v>69</v>
      </c>
      <c r="Q18" s="5" t="s">
        <v>81</v>
      </c>
      <c r="R18" s="3" t="s">
        <v>82</v>
      </c>
      <c r="S18" s="4">
        <v>45382</v>
      </c>
      <c r="T18" s="3"/>
    </row>
    <row r="19" spans="1:20" x14ac:dyDescent="0.25">
      <c r="A19" s="3">
        <v>2024</v>
      </c>
      <c r="B19" s="4">
        <v>45292</v>
      </c>
      <c r="C19" s="4">
        <v>45382</v>
      </c>
      <c r="D19" s="3" t="s">
        <v>92</v>
      </c>
      <c r="E19" s="3" t="s">
        <v>98</v>
      </c>
      <c r="F19" s="3" t="s">
        <v>161</v>
      </c>
      <c r="G19" s="3" t="s">
        <v>162</v>
      </c>
      <c r="H19" s="3" t="s">
        <v>163</v>
      </c>
      <c r="I19" s="3" t="s">
        <v>56</v>
      </c>
      <c r="J19" s="3" t="s">
        <v>84</v>
      </c>
      <c r="K19" s="3" t="s">
        <v>63</v>
      </c>
      <c r="L19" s="3" t="s">
        <v>241</v>
      </c>
      <c r="M19" s="6" t="str">
        <f ca="1">HYPERLINK("#"&amp;CELL("direccion",Tabla_472796!A37),"12")</f>
        <v>12</v>
      </c>
      <c r="N19" s="6" t="s">
        <v>274</v>
      </c>
      <c r="O19" s="6" t="s">
        <v>275</v>
      </c>
      <c r="P19" s="3" t="s">
        <v>69</v>
      </c>
      <c r="Q19" s="5" t="s">
        <v>81</v>
      </c>
      <c r="R19" s="3" t="s">
        <v>82</v>
      </c>
      <c r="S19" s="4">
        <v>45382</v>
      </c>
      <c r="T19" s="3"/>
    </row>
    <row r="20" spans="1:20" x14ac:dyDescent="0.25">
      <c r="A20" s="3">
        <v>2024</v>
      </c>
      <c r="B20" s="4">
        <v>45292</v>
      </c>
      <c r="C20" s="4">
        <v>45382</v>
      </c>
      <c r="D20" s="3" t="s">
        <v>85</v>
      </c>
      <c r="E20" s="3" t="s">
        <v>99</v>
      </c>
      <c r="F20" s="3" t="s">
        <v>164</v>
      </c>
      <c r="G20" s="3" t="s">
        <v>134</v>
      </c>
      <c r="H20" s="3" t="s">
        <v>165</v>
      </c>
      <c r="I20" s="3" t="s">
        <v>57</v>
      </c>
      <c r="J20" s="3" t="s">
        <v>84</v>
      </c>
      <c r="K20" s="3" t="s">
        <v>63</v>
      </c>
      <c r="L20" s="3" t="s">
        <v>244</v>
      </c>
      <c r="M20" s="6" t="str">
        <f ca="1">HYPERLINK("#"&amp;CELL("direccion",Tabla_472796!A40),"13")</f>
        <v>13</v>
      </c>
      <c r="N20" s="6" t="s">
        <v>276</v>
      </c>
      <c r="O20" s="6" t="s">
        <v>277</v>
      </c>
      <c r="P20" s="3" t="s">
        <v>69</v>
      </c>
      <c r="Q20" s="5" t="s">
        <v>81</v>
      </c>
      <c r="R20" s="3" t="s">
        <v>82</v>
      </c>
      <c r="S20" s="4">
        <v>45382</v>
      </c>
      <c r="T20" s="3"/>
    </row>
    <row r="21" spans="1:20" x14ac:dyDescent="0.25">
      <c r="A21" s="3">
        <v>2024</v>
      </c>
      <c r="B21" s="4">
        <v>45292</v>
      </c>
      <c r="C21" s="4">
        <v>45382</v>
      </c>
      <c r="D21" s="3" t="s">
        <v>92</v>
      </c>
      <c r="E21" s="3" t="s">
        <v>100</v>
      </c>
      <c r="F21" s="3" t="s">
        <v>166</v>
      </c>
      <c r="G21" s="3" t="s">
        <v>136</v>
      </c>
      <c r="H21" s="3" t="s">
        <v>167</v>
      </c>
      <c r="I21" s="3" t="s">
        <v>57</v>
      </c>
      <c r="J21" s="3" t="s">
        <v>84</v>
      </c>
      <c r="K21" s="3" t="s">
        <v>63</v>
      </c>
      <c r="L21" s="3" t="s">
        <v>245</v>
      </c>
      <c r="M21" s="6" t="str">
        <f ca="1">HYPERLINK("#"&amp;CELL("direccion",Tabla_472796!A43),"14")</f>
        <v>14</v>
      </c>
      <c r="N21" s="6" t="s">
        <v>278</v>
      </c>
      <c r="O21" s="6" t="s">
        <v>279</v>
      </c>
      <c r="P21" s="3" t="s">
        <v>69</v>
      </c>
      <c r="Q21" s="5" t="s">
        <v>81</v>
      </c>
      <c r="R21" s="3" t="s">
        <v>82</v>
      </c>
      <c r="S21" s="4">
        <v>45382</v>
      </c>
      <c r="T21" s="3"/>
    </row>
    <row r="22" spans="1:20" x14ac:dyDescent="0.25">
      <c r="A22" s="3">
        <v>2024</v>
      </c>
      <c r="B22" s="4">
        <v>45292</v>
      </c>
      <c r="C22" s="4">
        <v>45382</v>
      </c>
      <c r="D22" s="3" t="s">
        <v>92</v>
      </c>
      <c r="E22" s="3" t="s">
        <v>101</v>
      </c>
      <c r="F22" s="3" t="s">
        <v>168</v>
      </c>
      <c r="G22" s="3" t="s">
        <v>169</v>
      </c>
      <c r="H22" s="3" t="s">
        <v>170</v>
      </c>
      <c r="I22" s="3" t="s">
        <v>56</v>
      </c>
      <c r="J22" s="3" t="s">
        <v>84</v>
      </c>
      <c r="K22" s="3" t="s">
        <v>63</v>
      </c>
      <c r="L22" s="3" t="s">
        <v>239</v>
      </c>
      <c r="M22" s="6" t="str">
        <f ca="1">HYPERLINK("#"&amp;CELL("direccion",Tabla_472796!A46),"15")</f>
        <v>15</v>
      </c>
      <c r="N22" s="6" t="s">
        <v>280</v>
      </c>
      <c r="O22" s="6" t="s">
        <v>281</v>
      </c>
      <c r="P22" s="3" t="s">
        <v>69</v>
      </c>
      <c r="Q22" s="5" t="s">
        <v>81</v>
      </c>
      <c r="R22" s="3" t="s">
        <v>82</v>
      </c>
      <c r="S22" s="4">
        <v>45382</v>
      </c>
      <c r="T22" s="3"/>
    </row>
    <row r="23" spans="1:20" x14ac:dyDescent="0.25">
      <c r="A23" s="3">
        <v>2024</v>
      </c>
      <c r="B23" s="4">
        <v>45292</v>
      </c>
      <c r="C23" s="4">
        <v>45382</v>
      </c>
      <c r="D23" s="3" t="s">
        <v>87</v>
      </c>
      <c r="E23" s="3" t="s">
        <v>102</v>
      </c>
      <c r="F23" s="3" t="s">
        <v>171</v>
      </c>
      <c r="G23" s="3" t="s">
        <v>172</v>
      </c>
      <c r="H23" s="3" t="s">
        <v>173</v>
      </c>
      <c r="I23" s="3" t="s">
        <v>56</v>
      </c>
      <c r="J23" s="3" t="s">
        <v>84</v>
      </c>
      <c r="K23" s="3" t="s">
        <v>63</v>
      </c>
      <c r="L23" s="3" t="s">
        <v>243</v>
      </c>
      <c r="M23" s="6" t="str">
        <f ca="1">HYPERLINK("#"&amp;CELL("direccion",Tabla_472796!A49),"16")</f>
        <v>16</v>
      </c>
      <c r="N23" s="6" t="s">
        <v>282</v>
      </c>
      <c r="O23" s="6" t="s">
        <v>283</v>
      </c>
      <c r="P23" s="3" t="s">
        <v>69</v>
      </c>
      <c r="Q23" s="5" t="s">
        <v>81</v>
      </c>
      <c r="R23" s="3" t="s">
        <v>82</v>
      </c>
      <c r="S23" s="4">
        <v>45382</v>
      </c>
      <c r="T23" s="3"/>
    </row>
    <row r="24" spans="1:20" x14ac:dyDescent="0.25">
      <c r="A24" s="3">
        <v>2024</v>
      </c>
      <c r="B24" s="4">
        <v>45292</v>
      </c>
      <c r="C24" s="4">
        <v>45382</v>
      </c>
      <c r="D24" s="3" t="s">
        <v>85</v>
      </c>
      <c r="E24" s="3" t="s">
        <v>103</v>
      </c>
      <c r="F24" s="3" t="s">
        <v>174</v>
      </c>
      <c r="G24" s="3" t="s">
        <v>175</v>
      </c>
      <c r="H24" s="3" t="s">
        <v>176</v>
      </c>
      <c r="I24" s="3" t="s">
        <v>57</v>
      </c>
      <c r="J24" s="3" t="s">
        <v>84</v>
      </c>
      <c r="K24" s="3" t="s">
        <v>63</v>
      </c>
      <c r="L24" s="3" t="s">
        <v>246</v>
      </c>
      <c r="M24" s="6" t="str">
        <f ca="1">HYPERLINK("#"&amp;CELL("direccion",Tabla_472796!A52),"17")</f>
        <v>17</v>
      </c>
      <c r="N24" s="6" t="s">
        <v>284</v>
      </c>
      <c r="O24" s="6" t="s">
        <v>285</v>
      </c>
      <c r="P24" s="3" t="s">
        <v>69</v>
      </c>
      <c r="Q24" s="5" t="s">
        <v>81</v>
      </c>
      <c r="R24" s="3" t="s">
        <v>82</v>
      </c>
      <c r="S24" s="4">
        <v>45382</v>
      </c>
      <c r="T24" s="3"/>
    </row>
    <row r="25" spans="1:20" x14ac:dyDescent="0.25">
      <c r="A25" s="3">
        <v>2024</v>
      </c>
      <c r="B25" s="4">
        <v>45292</v>
      </c>
      <c r="C25" s="4">
        <v>45382</v>
      </c>
      <c r="D25" s="3" t="s">
        <v>92</v>
      </c>
      <c r="E25" s="3" t="s">
        <v>104</v>
      </c>
      <c r="F25" s="3" t="s">
        <v>177</v>
      </c>
      <c r="G25" s="3" t="s">
        <v>178</v>
      </c>
      <c r="H25" s="3" t="s">
        <v>179</v>
      </c>
      <c r="I25" s="3" t="s">
        <v>57</v>
      </c>
      <c r="J25" s="3" t="s">
        <v>84</v>
      </c>
      <c r="K25" s="3" t="s">
        <v>63</v>
      </c>
      <c r="L25" s="3" t="s">
        <v>244</v>
      </c>
      <c r="M25" s="6" t="str">
        <f ca="1">HYPERLINK("#"&amp;CELL("direccion",Tabla_472796!A55),"18")</f>
        <v>18</v>
      </c>
      <c r="N25" s="6" t="s">
        <v>286</v>
      </c>
      <c r="O25" s="6" t="s">
        <v>287</v>
      </c>
      <c r="P25" s="3" t="s">
        <v>69</v>
      </c>
      <c r="Q25" s="5" t="s">
        <v>81</v>
      </c>
      <c r="R25" s="3" t="s">
        <v>82</v>
      </c>
      <c r="S25" s="4">
        <v>45382</v>
      </c>
      <c r="T25" s="3"/>
    </row>
    <row r="26" spans="1:20" x14ac:dyDescent="0.25">
      <c r="A26" s="3">
        <v>2024</v>
      </c>
      <c r="B26" s="4">
        <v>45292</v>
      </c>
      <c r="C26" s="4">
        <v>45382</v>
      </c>
      <c r="D26" s="3" t="s">
        <v>92</v>
      </c>
      <c r="E26" s="3" t="s">
        <v>105</v>
      </c>
      <c r="F26" s="3" t="s">
        <v>180</v>
      </c>
      <c r="G26" s="3" t="s">
        <v>181</v>
      </c>
      <c r="H26" s="3" t="s">
        <v>146</v>
      </c>
      <c r="I26" s="3" t="s">
        <v>57</v>
      </c>
      <c r="J26" s="3" t="s">
        <v>84</v>
      </c>
      <c r="K26" s="3" t="s">
        <v>63</v>
      </c>
      <c r="L26" s="3" t="s">
        <v>244</v>
      </c>
      <c r="M26" s="6" t="str">
        <f ca="1">HYPERLINK("#"&amp;CELL("direccion",Tabla_472796!A58),"19")</f>
        <v>19</v>
      </c>
      <c r="N26" s="6" t="s">
        <v>288</v>
      </c>
      <c r="O26" s="6" t="s">
        <v>289</v>
      </c>
      <c r="P26" s="3" t="s">
        <v>69</v>
      </c>
      <c r="Q26" s="5" t="s">
        <v>81</v>
      </c>
      <c r="R26" s="3" t="s">
        <v>82</v>
      </c>
      <c r="S26" s="4">
        <v>45382</v>
      </c>
      <c r="T26" s="3"/>
    </row>
    <row r="27" spans="1:20" x14ac:dyDescent="0.25">
      <c r="A27" s="3">
        <v>2024</v>
      </c>
      <c r="B27" s="4">
        <v>45292</v>
      </c>
      <c r="C27" s="4">
        <v>45382</v>
      </c>
      <c r="D27" s="3" t="s">
        <v>85</v>
      </c>
      <c r="E27" s="3" t="s">
        <v>106</v>
      </c>
      <c r="F27" s="3" t="s">
        <v>182</v>
      </c>
      <c r="G27" s="3" t="s">
        <v>183</v>
      </c>
      <c r="H27" s="3" t="s">
        <v>184</v>
      </c>
      <c r="I27" s="3" t="s">
        <v>57</v>
      </c>
      <c r="J27" s="3" t="s">
        <v>84</v>
      </c>
      <c r="K27" s="3" t="s">
        <v>64</v>
      </c>
      <c r="L27" s="3" t="s">
        <v>247</v>
      </c>
      <c r="M27" s="6" t="str">
        <f ca="1">HYPERLINK("#"&amp;CELL("direccion",Tabla_472796!A61),"20")</f>
        <v>20</v>
      </c>
      <c r="N27" s="6" t="s">
        <v>290</v>
      </c>
      <c r="O27" s="6" t="s">
        <v>291</v>
      </c>
      <c r="P27" s="3" t="s">
        <v>69</v>
      </c>
      <c r="Q27" s="5" t="s">
        <v>81</v>
      </c>
      <c r="R27" s="3" t="s">
        <v>82</v>
      </c>
      <c r="S27" s="4">
        <v>45382</v>
      </c>
      <c r="T27" s="3"/>
    </row>
    <row r="28" spans="1:20" x14ac:dyDescent="0.25">
      <c r="A28" s="3">
        <v>2024</v>
      </c>
      <c r="B28" s="4">
        <v>45292</v>
      </c>
      <c r="C28" s="4">
        <v>45382</v>
      </c>
      <c r="D28" s="3" t="s">
        <v>92</v>
      </c>
      <c r="E28" s="3" t="s">
        <v>107</v>
      </c>
      <c r="F28" s="3" t="s">
        <v>185</v>
      </c>
      <c r="G28" s="3" t="s">
        <v>186</v>
      </c>
      <c r="H28" s="3" t="s">
        <v>187</v>
      </c>
      <c r="I28" s="3" t="s">
        <v>57</v>
      </c>
      <c r="J28" s="3" t="s">
        <v>84</v>
      </c>
      <c r="K28" s="3" t="s">
        <v>63</v>
      </c>
      <c r="L28" s="3" t="s">
        <v>246</v>
      </c>
      <c r="M28" s="6" t="str">
        <f ca="1">HYPERLINK("#"&amp;CELL("direccion",Tabla_472796!A64),"21")</f>
        <v>21</v>
      </c>
      <c r="N28" s="6" t="s">
        <v>292</v>
      </c>
      <c r="O28" s="6" t="s">
        <v>293</v>
      </c>
      <c r="P28" s="3" t="s">
        <v>69</v>
      </c>
      <c r="Q28" s="5" t="s">
        <v>81</v>
      </c>
      <c r="R28" s="3" t="s">
        <v>82</v>
      </c>
      <c r="S28" s="4">
        <v>45382</v>
      </c>
      <c r="T28" s="3"/>
    </row>
    <row r="29" spans="1:20" x14ac:dyDescent="0.25">
      <c r="A29" s="3">
        <v>2024</v>
      </c>
      <c r="B29" s="4">
        <v>45292</v>
      </c>
      <c r="C29" s="4">
        <v>45382</v>
      </c>
      <c r="D29" s="3" t="s">
        <v>92</v>
      </c>
      <c r="E29" s="3" t="s">
        <v>108</v>
      </c>
      <c r="F29" s="3" t="s">
        <v>188</v>
      </c>
      <c r="G29" s="3" t="s">
        <v>189</v>
      </c>
      <c r="H29" s="3" t="s">
        <v>190</v>
      </c>
      <c r="I29" s="3" t="s">
        <v>57</v>
      </c>
      <c r="J29" s="3" t="s">
        <v>84</v>
      </c>
      <c r="K29" s="3" t="s">
        <v>63</v>
      </c>
      <c r="L29" s="3" t="s">
        <v>247</v>
      </c>
      <c r="M29" s="6" t="str">
        <f ca="1">HYPERLINK("#"&amp;CELL("direccion",Tabla_472796!A67),"22")</f>
        <v>22</v>
      </c>
      <c r="N29" s="6" t="s">
        <v>294</v>
      </c>
      <c r="O29" s="6" t="s">
        <v>295</v>
      </c>
      <c r="P29" s="3" t="s">
        <v>69</v>
      </c>
      <c r="Q29" s="5" t="s">
        <v>81</v>
      </c>
      <c r="R29" s="3" t="s">
        <v>82</v>
      </c>
      <c r="S29" s="4">
        <v>45382</v>
      </c>
      <c r="T29" s="3"/>
    </row>
    <row r="30" spans="1:20" x14ac:dyDescent="0.25">
      <c r="A30" s="3">
        <v>2024</v>
      </c>
      <c r="B30" s="4">
        <v>45292</v>
      </c>
      <c r="C30" s="4">
        <v>45382</v>
      </c>
      <c r="D30" s="3" t="s">
        <v>92</v>
      </c>
      <c r="E30" s="3" t="s">
        <v>109</v>
      </c>
      <c r="F30" s="3" t="s">
        <v>191</v>
      </c>
      <c r="G30" s="3" t="s">
        <v>192</v>
      </c>
      <c r="H30" s="3" t="s">
        <v>133</v>
      </c>
      <c r="I30" s="3" t="s">
        <v>57</v>
      </c>
      <c r="J30" s="3" t="s">
        <v>84</v>
      </c>
      <c r="K30" s="3" t="s">
        <v>64</v>
      </c>
      <c r="L30" s="3" t="s">
        <v>239</v>
      </c>
      <c r="M30" s="6" t="str">
        <f ca="1">HYPERLINK("#"&amp;CELL("direccion",Tabla_472796!A70),"23")</f>
        <v>23</v>
      </c>
      <c r="N30" s="6" t="s">
        <v>296</v>
      </c>
      <c r="O30" s="6" t="s">
        <v>297</v>
      </c>
      <c r="P30" s="3" t="s">
        <v>69</v>
      </c>
      <c r="Q30" s="5" t="s">
        <v>81</v>
      </c>
      <c r="R30" s="3" t="s">
        <v>82</v>
      </c>
      <c r="S30" s="4">
        <v>45382</v>
      </c>
      <c r="T30" s="3"/>
    </row>
    <row r="31" spans="1:20" x14ac:dyDescent="0.25">
      <c r="A31" s="3">
        <v>2024</v>
      </c>
      <c r="B31" s="4">
        <v>45292</v>
      </c>
      <c r="C31" s="4">
        <v>45382</v>
      </c>
      <c r="D31" s="3" t="s">
        <v>87</v>
      </c>
      <c r="E31" s="3" t="s">
        <v>110</v>
      </c>
      <c r="F31" s="3" t="s">
        <v>193</v>
      </c>
      <c r="G31" s="3" t="s">
        <v>194</v>
      </c>
      <c r="H31" s="3" t="s">
        <v>195</v>
      </c>
      <c r="I31" s="3" t="s">
        <v>57</v>
      </c>
      <c r="J31" s="3" t="s">
        <v>84</v>
      </c>
      <c r="K31" s="3" t="s">
        <v>64</v>
      </c>
      <c r="L31" s="3" t="s">
        <v>239</v>
      </c>
      <c r="M31" s="6" t="str">
        <f ca="1">HYPERLINK("#"&amp;CELL("direccion",Tabla_472796!A73),"24")</f>
        <v>24</v>
      </c>
      <c r="N31" s="6" t="s">
        <v>298</v>
      </c>
      <c r="O31" s="6" t="s">
        <v>299</v>
      </c>
      <c r="P31" s="3" t="s">
        <v>69</v>
      </c>
      <c r="Q31" s="5" t="s">
        <v>81</v>
      </c>
      <c r="R31" s="3" t="s">
        <v>82</v>
      </c>
      <c r="S31" s="4">
        <v>45382</v>
      </c>
      <c r="T31" s="3"/>
    </row>
    <row r="32" spans="1:20" x14ac:dyDescent="0.25">
      <c r="A32" s="3">
        <v>2024</v>
      </c>
      <c r="B32" s="4">
        <v>45292</v>
      </c>
      <c r="C32" s="4">
        <v>45382</v>
      </c>
      <c r="D32" s="3" t="s">
        <v>85</v>
      </c>
      <c r="E32" s="3" t="s">
        <v>111</v>
      </c>
      <c r="F32" s="3" t="s">
        <v>129</v>
      </c>
      <c r="G32" s="3" t="s">
        <v>196</v>
      </c>
      <c r="H32" s="3" t="s">
        <v>197</v>
      </c>
      <c r="I32" s="3" t="s">
        <v>56</v>
      </c>
      <c r="J32" s="3" t="s">
        <v>84</v>
      </c>
      <c r="K32" s="3" t="s">
        <v>63</v>
      </c>
      <c r="L32" s="3" t="s">
        <v>246</v>
      </c>
      <c r="M32" s="6" t="str">
        <f ca="1">HYPERLINK("#"&amp;CELL("direccion",Tabla_472796!A76),"25")</f>
        <v>25</v>
      </c>
      <c r="N32" s="6" t="s">
        <v>300</v>
      </c>
      <c r="O32" s="6" t="s">
        <v>301</v>
      </c>
      <c r="P32" s="3" t="s">
        <v>69</v>
      </c>
      <c r="Q32" s="5" t="s">
        <v>81</v>
      </c>
      <c r="R32" s="3" t="s">
        <v>82</v>
      </c>
      <c r="S32" s="4">
        <v>45382</v>
      </c>
      <c r="T32" s="3"/>
    </row>
    <row r="33" spans="1:20" x14ac:dyDescent="0.25">
      <c r="A33" s="3">
        <v>2024</v>
      </c>
      <c r="B33" s="4">
        <v>45292</v>
      </c>
      <c r="C33" s="4">
        <v>45382</v>
      </c>
      <c r="D33" s="3" t="s">
        <v>92</v>
      </c>
      <c r="E33" s="3" t="s">
        <v>112</v>
      </c>
      <c r="F33" s="3" t="s">
        <v>198</v>
      </c>
      <c r="G33" s="3" t="s">
        <v>199</v>
      </c>
      <c r="H33" s="3" t="s">
        <v>142</v>
      </c>
      <c r="I33" s="3" t="s">
        <v>57</v>
      </c>
      <c r="J33" s="3" t="s">
        <v>84</v>
      </c>
      <c r="K33" s="3" t="s">
        <v>63</v>
      </c>
      <c r="L33" s="3" t="s">
        <v>241</v>
      </c>
      <c r="M33" s="6" t="str">
        <f ca="1">HYPERLINK("#"&amp;CELL("direccion",Tabla_472796!A79),"26")</f>
        <v>26</v>
      </c>
      <c r="N33" s="6" t="s">
        <v>302</v>
      </c>
      <c r="O33" s="6" t="s">
        <v>303</v>
      </c>
      <c r="P33" s="3" t="s">
        <v>69</v>
      </c>
      <c r="Q33" s="5" t="s">
        <v>81</v>
      </c>
      <c r="R33" s="3" t="s">
        <v>82</v>
      </c>
      <c r="S33" s="4">
        <v>45382</v>
      </c>
      <c r="T33" s="3"/>
    </row>
    <row r="34" spans="1:20" x14ac:dyDescent="0.25">
      <c r="A34" s="3">
        <v>2024</v>
      </c>
      <c r="B34" s="4">
        <v>45292</v>
      </c>
      <c r="C34" s="4">
        <v>45382</v>
      </c>
      <c r="D34" s="3" t="s">
        <v>92</v>
      </c>
      <c r="E34" s="3" t="s">
        <v>113</v>
      </c>
      <c r="F34" s="3" t="s">
        <v>200</v>
      </c>
      <c r="G34" s="3" t="s">
        <v>201</v>
      </c>
      <c r="H34" s="3" t="s">
        <v>146</v>
      </c>
      <c r="I34" s="3" t="s">
        <v>57</v>
      </c>
      <c r="J34" s="3" t="s">
        <v>84</v>
      </c>
      <c r="K34" s="3" t="s">
        <v>63</v>
      </c>
      <c r="L34" s="3" t="s">
        <v>247</v>
      </c>
      <c r="M34" s="6" t="str">
        <f ca="1">HYPERLINK("#"&amp;CELL("direccion",Tabla_472796!A82),"27")</f>
        <v>27</v>
      </c>
      <c r="N34" s="6" t="s">
        <v>304</v>
      </c>
      <c r="O34" s="6" t="s">
        <v>305</v>
      </c>
      <c r="P34" s="3" t="s">
        <v>69</v>
      </c>
      <c r="Q34" s="5" t="s">
        <v>81</v>
      </c>
      <c r="R34" s="3" t="s">
        <v>82</v>
      </c>
      <c r="S34" s="4">
        <v>45382</v>
      </c>
      <c r="T34" s="3"/>
    </row>
    <row r="35" spans="1:20" x14ac:dyDescent="0.25">
      <c r="A35" s="3">
        <v>2024</v>
      </c>
      <c r="B35" s="4">
        <v>45292</v>
      </c>
      <c r="C35" s="4">
        <v>45382</v>
      </c>
      <c r="D35" s="3" t="s">
        <v>85</v>
      </c>
      <c r="E35" s="3" t="s">
        <v>114</v>
      </c>
      <c r="F35" s="3" t="s">
        <v>202</v>
      </c>
      <c r="G35" s="3" t="s">
        <v>203</v>
      </c>
      <c r="H35" s="3" t="s">
        <v>204</v>
      </c>
      <c r="I35" s="3" t="s">
        <v>57</v>
      </c>
      <c r="J35" s="3" t="s">
        <v>84</v>
      </c>
      <c r="K35" s="3" t="s">
        <v>63</v>
      </c>
      <c r="L35" s="3" t="s">
        <v>241</v>
      </c>
      <c r="M35" s="6" t="str">
        <f ca="1">HYPERLINK("#"&amp;CELL("direccion",Tabla_472796!A85),"28")</f>
        <v>28</v>
      </c>
      <c r="N35" s="6" t="s">
        <v>306</v>
      </c>
      <c r="O35" s="6" t="s">
        <v>307</v>
      </c>
      <c r="P35" s="3" t="s">
        <v>69</v>
      </c>
      <c r="Q35" s="5" t="s">
        <v>81</v>
      </c>
      <c r="R35" s="3" t="s">
        <v>82</v>
      </c>
      <c r="S35" s="4">
        <v>45382</v>
      </c>
      <c r="T35" s="3"/>
    </row>
    <row r="36" spans="1:20" x14ac:dyDescent="0.25">
      <c r="A36" s="3">
        <v>2024</v>
      </c>
      <c r="B36" s="4">
        <v>45292</v>
      </c>
      <c r="C36" s="4">
        <v>45382</v>
      </c>
      <c r="D36" s="3" t="s">
        <v>92</v>
      </c>
      <c r="E36" s="3" t="s">
        <v>115</v>
      </c>
      <c r="F36" s="3" t="s">
        <v>205</v>
      </c>
      <c r="G36" s="3" t="s">
        <v>206</v>
      </c>
      <c r="H36" s="3" t="s">
        <v>207</v>
      </c>
      <c r="I36" s="3" t="s">
        <v>57</v>
      </c>
      <c r="J36" s="3" t="s">
        <v>84</v>
      </c>
      <c r="K36" s="3" t="s">
        <v>63</v>
      </c>
      <c r="L36" s="3" t="s">
        <v>244</v>
      </c>
      <c r="M36" s="6" t="str">
        <f ca="1">HYPERLINK("#"&amp;CELL("direccion",Tabla_472796!A88),"29")</f>
        <v>29</v>
      </c>
      <c r="N36" s="6" t="s">
        <v>308</v>
      </c>
      <c r="O36" s="6" t="s">
        <v>309</v>
      </c>
      <c r="P36" s="3" t="s">
        <v>69</v>
      </c>
      <c r="Q36" s="5" t="s">
        <v>81</v>
      </c>
      <c r="R36" s="3" t="s">
        <v>82</v>
      </c>
      <c r="S36" s="4">
        <v>45382</v>
      </c>
      <c r="T36" s="3"/>
    </row>
    <row r="37" spans="1:20" x14ac:dyDescent="0.25">
      <c r="A37" s="3">
        <v>2024</v>
      </c>
      <c r="B37" s="4">
        <v>45292</v>
      </c>
      <c r="C37" s="4">
        <v>45382</v>
      </c>
      <c r="D37" s="3" t="s">
        <v>92</v>
      </c>
      <c r="E37" s="3" t="s">
        <v>116</v>
      </c>
      <c r="F37" s="3" t="s">
        <v>208</v>
      </c>
      <c r="G37" s="3" t="s">
        <v>209</v>
      </c>
      <c r="H37" s="3" t="s">
        <v>210</v>
      </c>
      <c r="I37" s="3" t="s">
        <v>57</v>
      </c>
      <c r="J37" s="3" t="s">
        <v>84</v>
      </c>
      <c r="K37" s="3" t="s">
        <v>63</v>
      </c>
      <c r="L37" s="3" t="s">
        <v>247</v>
      </c>
      <c r="M37" s="6" t="str">
        <f ca="1">HYPERLINK("#"&amp;CELL("direccion",Tabla_472796!A91),"30")</f>
        <v>30</v>
      </c>
      <c r="N37" s="6" t="s">
        <v>310</v>
      </c>
      <c r="O37" s="6" t="s">
        <v>311</v>
      </c>
      <c r="P37" s="3" t="s">
        <v>69</v>
      </c>
      <c r="Q37" s="5" t="s">
        <v>81</v>
      </c>
      <c r="R37" s="3" t="s">
        <v>82</v>
      </c>
      <c r="S37" s="4">
        <v>45382</v>
      </c>
      <c r="T37" s="3"/>
    </row>
    <row r="38" spans="1:20" x14ac:dyDescent="0.25">
      <c r="A38" s="3">
        <v>2024</v>
      </c>
      <c r="B38" s="4">
        <v>45292</v>
      </c>
      <c r="C38" s="4">
        <v>45382</v>
      </c>
      <c r="D38" s="3" t="s">
        <v>87</v>
      </c>
      <c r="E38" s="3" t="s">
        <v>117</v>
      </c>
      <c r="F38" s="3" t="s">
        <v>211</v>
      </c>
      <c r="G38" s="3" t="s">
        <v>212</v>
      </c>
      <c r="H38" s="3" t="s">
        <v>213</v>
      </c>
      <c r="I38" s="3" t="s">
        <v>56</v>
      </c>
      <c r="J38" s="3" t="s">
        <v>84</v>
      </c>
      <c r="K38" s="3" t="s">
        <v>63</v>
      </c>
      <c r="L38" s="3" t="s">
        <v>247</v>
      </c>
      <c r="M38" s="6" t="str">
        <f ca="1">HYPERLINK("#"&amp;CELL("direccion",Tabla_472796!A94),"31")</f>
        <v>31</v>
      </c>
      <c r="N38" s="6" t="s">
        <v>312</v>
      </c>
      <c r="O38" s="6" t="s">
        <v>313</v>
      </c>
      <c r="P38" s="3" t="s">
        <v>69</v>
      </c>
      <c r="Q38" s="5" t="s">
        <v>81</v>
      </c>
      <c r="R38" s="3" t="s">
        <v>82</v>
      </c>
      <c r="S38" s="4">
        <v>45382</v>
      </c>
      <c r="T38" s="3"/>
    </row>
    <row r="39" spans="1:20" x14ac:dyDescent="0.25">
      <c r="A39" s="3">
        <v>2024</v>
      </c>
      <c r="B39" s="4">
        <v>45292</v>
      </c>
      <c r="C39" s="4">
        <v>45382</v>
      </c>
      <c r="D39" s="3" t="s">
        <v>85</v>
      </c>
      <c r="E39" s="3" t="s">
        <v>118</v>
      </c>
      <c r="F39" s="3" t="s">
        <v>214</v>
      </c>
      <c r="G39" s="3" t="s">
        <v>184</v>
      </c>
      <c r="H39" s="3" t="s">
        <v>215</v>
      </c>
      <c r="I39" s="3" t="s">
        <v>56</v>
      </c>
      <c r="J39" s="3" t="s">
        <v>84</v>
      </c>
      <c r="K39" s="3" t="s">
        <v>64</v>
      </c>
      <c r="L39" s="3" t="s">
        <v>247</v>
      </c>
      <c r="M39" s="6" t="str">
        <f ca="1">HYPERLINK("#"&amp;CELL("direccion",Tabla_472796!A97),"32")</f>
        <v>32</v>
      </c>
      <c r="N39" s="6" t="s">
        <v>314</v>
      </c>
      <c r="O39" s="6" t="s">
        <v>315</v>
      </c>
      <c r="P39" s="3" t="s">
        <v>69</v>
      </c>
      <c r="Q39" s="5" t="s">
        <v>81</v>
      </c>
      <c r="R39" s="3" t="s">
        <v>82</v>
      </c>
      <c r="S39" s="4">
        <v>45382</v>
      </c>
      <c r="T39" s="3"/>
    </row>
    <row r="40" spans="1:20" x14ac:dyDescent="0.25">
      <c r="A40" s="3">
        <v>2024</v>
      </c>
      <c r="B40" s="4">
        <v>45292</v>
      </c>
      <c r="C40" s="4">
        <v>45382</v>
      </c>
      <c r="D40" s="3" t="s">
        <v>92</v>
      </c>
      <c r="E40" s="3" t="s">
        <v>119</v>
      </c>
      <c r="F40" s="3" t="s">
        <v>216</v>
      </c>
      <c r="G40" s="3" t="s">
        <v>134</v>
      </c>
      <c r="H40" s="3" t="s">
        <v>133</v>
      </c>
      <c r="I40" s="3" t="s">
        <v>56</v>
      </c>
      <c r="J40" s="3" t="s">
        <v>84</v>
      </c>
      <c r="K40" s="3" t="s">
        <v>63</v>
      </c>
      <c r="L40" s="3" t="s">
        <v>242</v>
      </c>
      <c r="M40" s="6" t="str">
        <f ca="1">HYPERLINK("#"&amp;CELL("direccion",Tabla_472796!A100),"33")</f>
        <v>33</v>
      </c>
      <c r="N40" s="6" t="s">
        <v>316</v>
      </c>
      <c r="O40" s="6" t="s">
        <v>317</v>
      </c>
      <c r="P40" s="3" t="s">
        <v>69</v>
      </c>
      <c r="Q40" s="5" t="s">
        <v>81</v>
      </c>
      <c r="R40" s="3" t="s">
        <v>82</v>
      </c>
      <c r="S40" s="4">
        <v>45382</v>
      </c>
      <c r="T40" s="3"/>
    </row>
    <row r="41" spans="1:20" x14ac:dyDescent="0.25">
      <c r="A41" s="3">
        <v>2024</v>
      </c>
      <c r="B41" s="4">
        <v>45292</v>
      </c>
      <c r="C41" s="4">
        <v>45382</v>
      </c>
      <c r="D41" s="3" t="s">
        <v>85</v>
      </c>
      <c r="E41" s="3" t="s">
        <v>120</v>
      </c>
      <c r="F41" s="3" t="s">
        <v>217</v>
      </c>
      <c r="G41" s="3" t="s">
        <v>218</v>
      </c>
      <c r="H41" s="3" t="s">
        <v>219</v>
      </c>
      <c r="I41" s="3" t="s">
        <v>56</v>
      </c>
      <c r="J41" s="3" t="s">
        <v>84</v>
      </c>
      <c r="K41" s="3" t="s">
        <v>63</v>
      </c>
      <c r="L41" s="3" t="s">
        <v>239</v>
      </c>
      <c r="M41" s="6" t="str">
        <f ca="1">HYPERLINK("#"&amp;CELL("direccion",Tabla_472796!A103),"34")</f>
        <v>34</v>
      </c>
      <c r="N41" s="6" t="s">
        <v>318</v>
      </c>
      <c r="O41" s="6" t="s">
        <v>319</v>
      </c>
      <c r="P41" s="3" t="s">
        <v>69</v>
      </c>
      <c r="Q41" s="5" t="s">
        <v>81</v>
      </c>
      <c r="R41" s="3" t="s">
        <v>82</v>
      </c>
      <c r="S41" s="4">
        <v>45382</v>
      </c>
      <c r="T41" s="3"/>
    </row>
    <row r="42" spans="1:20" x14ac:dyDescent="0.25">
      <c r="A42" s="3">
        <v>2024</v>
      </c>
      <c r="B42" s="4">
        <v>45292</v>
      </c>
      <c r="C42" s="4">
        <v>45382</v>
      </c>
      <c r="D42" s="3" t="s">
        <v>92</v>
      </c>
      <c r="E42" s="3" t="s">
        <v>121</v>
      </c>
      <c r="F42" s="3" t="s">
        <v>220</v>
      </c>
      <c r="G42" s="3" t="s">
        <v>221</v>
      </c>
      <c r="H42" s="3" t="s">
        <v>222</v>
      </c>
      <c r="I42" s="3" t="s">
        <v>57</v>
      </c>
      <c r="J42" s="3" t="s">
        <v>84</v>
      </c>
      <c r="K42" s="3" t="s">
        <v>63</v>
      </c>
      <c r="L42" s="3" t="s">
        <v>248</v>
      </c>
      <c r="M42" s="6" t="str">
        <f ca="1">HYPERLINK("#"&amp;CELL("direccion",Tabla_472796!A106),"35")</f>
        <v>35</v>
      </c>
      <c r="N42" s="6" t="s">
        <v>320</v>
      </c>
      <c r="O42" s="6" t="s">
        <v>321</v>
      </c>
      <c r="P42" s="3" t="s">
        <v>69</v>
      </c>
      <c r="Q42" s="5" t="s">
        <v>81</v>
      </c>
      <c r="R42" s="3" t="s">
        <v>82</v>
      </c>
      <c r="S42" s="4">
        <v>45382</v>
      </c>
      <c r="T42" s="3"/>
    </row>
    <row r="43" spans="1:20" x14ac:dyDescent="0.25">
      <c r="A43" s="3">
        <v>2024</v>
      </c>
      <c r="B43" s="4">
        <v>45292</v>
      </c>
      <c r="C43" s="4">
        <v>45382</v>
      </c>
      <c r="D43" s="3" t="s">
        <v>92</v>
      </c>
      <c r="E43" s="3" t="s">
        <v>122</v>
      </c>
      <c r="F43" s="3" t="s">
        <v>223</v>
      </c>
      <c r="G43" s="3" t="s">
        <v>146</v>
      </c>
      <c r="H43" s="3" t="s">
        <v>133</v>
      </c>
      <c r="I43" s="3" t="s">
        <v>57</v>
      </c>
      <c r="J43" s="3" t="s">
        <v>84</v>
      </c>
      <c r="K43" s="3" t="s">
        <v>64</v>
      </c>
      <c r="L43" s="3" t="s">
        <v>249</v>
      </c>
      <c r="M43" s="6" t="str">
        <f ca="1">HYPERLINK("#"&amp;CELL("direccion",Tabla_472796!A109),"36")</f>
        <v>36</v>
      </c>
      <c r="N43" s="6" t="s">
        <v>322</v>
      </c>
      <c r="O43" s="6" t="s">
        <v>323</v>
      </c>
      <c r="P43" s="3" t="s">
        <v>69</v>
      </c>
      <c r="Q43" s="5" t="s">
        <v>81</v>
      </c>
      <c r="R43" s="3" t="s">
        <v>82</v>
      </c>
      <c r="S43" s="4">
        <v>45382</v>
      </c>
      <c r="T43" s="3"/>
    </row>
    <row r="44" spans="1:20" x14ac:dyDescent="0.25">
      <c r="A44" s="3">
        <v>2024</v>
      </c>
      <c r="B44" s="4">
        <v>45292</v>
      </c>
      <c r="C44" s="4">
        <v>45382</v>
      </c>
      <c r="D44" s="3" t="s">
        <v>87</v>
      </c>
      <c r="E44" s="3" t="s">
        <v>123</v>
      </c>
      <c r="F44" s="3" t="s">
        <v>224</v>
      </c>
      <c r="G44" s="3" t="s">
        <v>160</v>
      </c>
      <c r="H44" s="3" t="s">
        <v>225</v>
      </c>
      <c r="I44" s="3" t="s">
        <v>56</v>
      </c>
      <c r="J44" s="3" t="s">
        <v>84</v>
      </c>
      <c r="K44" s="3" t="s">
        <v>63</v>
      </c>
      <c r="L44" s="3" t="s">
        <v>239</v>
      </c>
      <c r="M44" s="6" t="str">
        <f ca="1">HYPERLINK("#"&amp;CELL("direccion",Tabla_472796!A112),"37")</f>
        <v>37</v>
      </c>
      <c r="N44" s="6" t="s">
        <v>324</v>
      </c>
      <c r="O44" s="6" t="s">
        <v>325</v>
      </c>
      <c r="P44" s="3" t="s">
        <v>69</v>
      </c>
      <c r="Q44" s="5" t="s">
        <v>81</v>
      </c>
      <c r="R44" s="3" t="s">
        <v>82</v>
      </c>
      <c r="S44" s="4">
        <v>45382</v>
      </c>
      <c r="T44" s="3"/>
    </row>
    <row r="45" spans="1:20" x14ac:dyDescent="0.25">
      <c r="A45" s="3">
        <v>2024</v>
      </c>
      <c r="B45" s="4">
        <v>45292</v>
      </c>
      <c r="C45" s="4">
        <v>45382</v>
      </c>
      <c r="D45" s="3" t="s">
        <v>85</v>
      </c>
      <c r="E45" s="3" t="s">
        <v>124</v>
      </c>
      <c r="F45" s="3" t="s">
        <v>226</v>
      </c>
      <c r="G45" s="3" t="s">
        <v>134</v>
      </c>
      <c r="H45" s="3" t="s">
        <v>227</v>
      </c>
      <c r="I45" s="3" t="s">
        <v>57</v>
      </c>
      <c r="J45" s="3" t="s">
        <v>84</v>
      </c>
      <c r="K45" s="3" t="s">
        <v>63</v>
      </c>
      <c r="L45" s="3" t="s">
        <v>239</v>
      </c>
      <c r="M45" s="6" t="str">
        <f ca="1">HYPERLINK("#"&amp;CELL("direccion",Tabla_472796!A115),"38")</f>
        <v>38</v>
      </c>
      <c r="N45" s="6" t="s">
        <v>326</v>
      </c>
      <c r="O45" s="6" t="s">
        <v>327</v>
      </c>
      <c r="P45" s="3" t="s">
        <v>69</v>
      </c>
      <c r="Q45" s="5" t="s">
        <v>81</v>
      </c>
      <c r="R45" s="3" t="s">
        <v>82</v>
      </c>
      <c r="S45" s="4">
        <v>45382</v>
      </c>
      <c r="T45" s="3"/>
    </row>
    <row r="46" spans="1:20" x14ac:dyDescent="0.25">
      <c r="A46" s="3">
        <v>2024</v>
      </c>
      <c r="B46" s="4">
        <v>45292</v>
      </c>
      <c r="C46" s="4">
        <v>45382</v>
      </c>
      <c r="D46" s="3" t="s">
        <v>92</v>
      </c>
      <c r="E46" s="3" t="s">
        <v>125</v>
      </c>
      <c r="F46" s="3" t="s">
        <v>228</v>
      </c>
      <c r="G46" s="3" t="s">
        <v>229</v>
      </c>
      <c r="H46" s="3" t="s">
        <v>230</v>
      </c>
      <c r="I46" s="3" t="s">
        <v>56</v>
      </c>
      <c r="J46" s="3" t="s">
        <v>84</v>
      </c>
      <c r="K46" s="3" t="s">
        <v>63</v>
      </c>
      <c r="L46" s="3" t="s">
        <v>239</v>
      </c>
      <c r="M46" s="6" t="str">
        <f ca="1">HYPERLINK("#"&amp;CELL("direccion",Tabla_472796!A118),"39")</f>
        <v>39</v>
      </c>
      <c r="N46" s="6" t="s">
        <v>328</v>
      </c>
      <c r="O46" s="6" t="s">
        <v>329</v>
      </c>
      <c r="P46" s="3" t="s">
        <v>69</v>
      </c>
      <c r="Q46" s="5" t="s">
        <v>81</v>
      </c>
      <c r="R46" s="3" t="s">
        <v>82</v>
      </c>
      <c r="S46" s="4">
        <v>45382</v>
      </c>
      <c r="T46" s="3"/>
    </row>
    <row r="47" spans="1:20" x14ac:dyDescent="0.25">
      <c r="A47" s="3">
        <v>2024</v>
      </c>
      <c r="B47" s="4">
        <v>45292</v>
      </c>
      <c r="C47" s="4">
        <v>45382</v>
      </c>
      <c r="D47" s="3" t="s">
        <v>85</v>
      </c>
      <c r="E47" s="3" t="s">
        <v>126</v>
      </c>
      <c r="F47" s="3" t="s">
        <v>231</v>
      </c>
      <c r="G47" s="3" t="s">
        <v>232</v>
      </c>
      <c r="H47" s="3" t="s">
        <v>233</v>
      </c>
      <c r="I47" s="3" t="s">
        <v>56</v>
      </c>
      <c r="J47" s="3" t="s">
        <v>84</v>
      </c>
      <c r="K47" s="3" t="s">
        <v>58</v>
      </c>
      <c r="L47" s="3" t="s">
        <v>250</v>
      </c>
      <c r="M47" s="6" t="str">
        <f ca="1">HYPERLINK("#"&amp;CELL("direccion",Tabla_472796!A121),"40")</f>
        <v>40</v>
      </c>
      <c r="N47" s="5" t="s">
        <v>330</v>
      </c>
      <c r="O47" s="6" t="s">
        <v>331</v>
      </c>
      <c r="P47" s="3" t="s">
        <v>69</v>
      </c>
      <c r="Q47" s="5" t="s">
        <v>81</v>
      </c>
      <c r="R47" s="3" t="s">
        <v>82</v>
      </c>
      <c r="S47" s="4">
        <v>45382</v>
      </c>
      <c r="T47" s="3" t="s">
        <v>336</v>
      </c>
    </row>
    <row r="48" spans="1:20" x14ac:dyDescent="0.25">
      <c r="A48" s="3">
        <v>2024</v>
      </c>
      <c r="B48" s="4">
        <v>45292</v>
      </c>
      <c r="C48" s="4">
        <v>45382</v>
      </c>
      <c r="D48" s="3" t="s">
        <v>92</v>
      </c>
      <c r="E48" s="3" t="s">
        <v>127</v>
      </c>
      <c r="F48" s="3" t="s">
        <v>234</v>
      </c>
      <c r="G48" s="3" t="s">
        <v>157</v>
      </c>
      <c r="H48" s="3" t="s">
        <v>235</v>
      </c>
      <c r="I48" s="3" t="s">
        <v>57</v>
      </c>
      <c r="J48" s="3" t="s">
        <v>84</v>
      </c>
      <c r="K48" s="3" t="s">
        <v>63</v>
      </c>
      <c r="L48" s="3" t="s">
        <v>242</v>
      </c>
      <c r="M48" s="6" t="str">
        <f ca="1">HYPERLINK("#"&amp;CELL("direccion",Tabla_472796!A124),"41")</f>
        <v>41</v>
      </c>
      <c r="N48" s="6" t="s">
        <v>332</v>
      </c>
      <c r="O48" s="6" t="s">
        <v>333</v>
      </c>
      <c r="P48" s="3" t="s">
        <v>69</v>
      </c>
      <c r="Q48" s="5" t="s">
        <v>81</v>
      </c>
      <c r="R48" s="3" t="s">
        <v>82</v>
      </c>
      <c r="S48" s="4">
        <v>45382</v>
      </c>
      <c r="T48" s="3"/>
    </row>
    <row r="49" spans="1:20" x14ac:dyDescent="0.25">
      <c r="A49" s="3">
        <v>2024</v>
      </c>
      <c r="B49" s="4">
        <v>45292</v>
      </c>
      <c r="C49" s="4">
        <v>45382</v>
      </c>
      <c r="D49" s="3" t="s">
        <v>92</v>
      </c>
      <c r="E49" s="3" t="s">
        <v>128</v>
      </c>
      <c r="F49" s="3" t="s">
        <v>236</v>
      </c>
      <c r="G49" s="3" t="s">
        <v>237</v>
      </c>
      <c r="H49" s="3" t="s">
        <v>238</v>
      </c>
      <c r="I49" s="3" t="s">
        <v>56</v>
      </c>
      <c r="J49" s="3" t="s">
        <v>84</v>
      </c>
      <c r="K49" s="3" t="s">
        <v>63</v>
      </c>
      <c r="L49" s="3" t="s">
        <v>251</v>
      </c>
      <c r="M49" s="6" t="str">
        <f ca="1">HYPERLINK("#"&amp;CELL("direccion",Tabla_472796!A127),"42")</f>
        <v>42</v>
      </c>
      <c r="N49" s="6" t="s">
        <v>334</v>
      </c>
      <c r="O49" s="6" t="s">
        <v>335</v>
      </c>
      <c r="P49" s="3" t="s">
        <v>69</v>
      </c>
      <c r="Q49" s="5" t="s">
        <v>81</v>
      </c>
      <c r="R49" s="3" t="s">
        <v>82</v>
      </c>
      <c r="S49" s="4">
        <v>45382</v>
      </c>
      <c r="T49" s="3"/>
    </row>
  </sheetData>
  <mergeCells count="7">
    <mergeCell ref="A6:T6"/>
    <mergeCell ref="A2:C2"/>
    <mergeCell ref="D2:F2"/>
    <mergeCell ref="G2:I2"/>
    <mergeCell ref="A3:C3"/>
    <mergeCell ref="D3:F3"/>
    <mergeCell ref="G3:I3"/>
  </mergeCells>
  <dataValidations count="3">
    <dataValidation type="list" allowBlank="1" showErrorMessage="1" sqref="I8:I201">
      <formula1>Hidden_18</formula1>
    </dataValidation>
    <dataValidation type="list" allowBlank="1" showErrorMessage="1" sqref="K8:K201">
      <formula1>Hidden_210</formula1>
    </dataValidation>
    <dataValidation type="list" allowBlank="1" showErrorMessage="1" sqref="P8:P201">
      <formula1>Hidden_315</formula1>
    </dataValidation>
  </dataValidations>
  <hyperlinks>
    <hyperlink ref="Q8" r:id="rId1"/>
    <hyperlink ref="N47" r:id="rId2"/>
    <hyperlink ref="N8" r:id="rId3"/>
    <hyperlink ref="N9" r:id="rId4"/>
    <hyperlink ref="N10" r:id="rId5"/>
    <hyperlink ref="N11" r:id="rId6"/>
    <hyperlink ref="N12" r:id="rId7"/>
    <hyperlink ref="N13" r:id="rId8"/>
    <hyperlink ref="N14" r:id="rId9"/>
    <hyperlink ref="N15" r:id="rId10"/>
    <hyperlink ref="N16" r:id="rId11"/>
    <hyperlink ref="N17" r:id="rId12"/>
    <hyperlink ref="N18" r:id="rId13"/>
    <hyperlink ref="N19" r:id="rId14"/>
    <hyperlink ref="N20" r:id="rId15"/>
    <hyperlink ref="N21" r:id="rId16"/>
    <hyperlink ref="N22" r:id="rId17"/>
    <hyperlink ref="N23" r:id="rId18"/>
    <hyperlink ref="N24" r:id="rId19"/>
    <hyperlink ref="N25" r:id="rId20"/>
    <hyperlink ref="N26" r:id="rId21"/>
    <hyperlink ref="N27" r:id="rId22"/>
    <hyperlink ref="N28" r:id="rId23"/>
    <hyperlink ref="N29" r:id="rId24"/>
    <hyperlink ref="N30" r:id="rId25"/>
    <hyperlink ref="N31" r:id="rId26"/>
    <hyperlink ref="N32" r:id="rId27"/>
    <hyperlink ref="N33" r:id="rId28"/>
    <hyperlink ref="N34" r:id="rId29"/>
    <hyperlink ref="N35" r:id="rId30"/>
    <hyperlink ref="N36" r:id="rId31"/>
    <hyperlink ref="N37" r:id="rId32"/>
    <hyperlink ref="N38" r:id="rId33"/>
    <hyperlink ref="N39" r:id="rId34"/>
    <hyperlink ref="N40" r:id="rId35"/>
    <hyperlink ref="N41" r:id="rId36"/>
    <hyperlink ref="N42" r:id="rId37"/>
    <hyperlink ref="N43" r:id="rId38"/>
    <hyperlink ref="N44" r:id="rId39"/>
    <hyperlink ref="N45" r:id="rId40"/>
    <hyperlink ref="N46" r:id="rId41"/>
    <hyperlink ref="N48" r:id="rId42"/>
    <hyperlink ref="N49" r:id="rId43"/>
    <hyperlink ref="O8" r:id="rId44"/>
    <hyperlink ref="O9" r:id="rId45"/>
    <hyperlink ref="O10" r:id="rId46"/>
    <hyperlink ref="O11" r:id="rId47"/>
    <hyperlink ref="O12" r:id="rId48"/>
    <hyperlink ref="O13" r:id="rId49"/>
    <hyperlink ref="O14" r:id="rId50"/>
    <hyperlink ref="O15" r:id="rId51"/>
    <hyperlink ref="O16" r:id="rId52"/>
    <hyperlink ref="O17" r:id="rId53"/>
    <hyperlink ref="O18" r:id="rId54"/>
    <hyperlink ref="O19" r:id="rId55"/>
    <hyperlink ref="O20" r:id="rId56"/>
    <hyperlink ref="O21" r:id="rId57"/>
    <hyperlink ref="O22" r:id="rId58"/>
    <hyperlink ref="O23" r:id="rId59"/>
    <hyperlink ref="O24" r:id="rId60"/>
    <hyperlink ref="O25" r:id="rId61"/>
    <hyperlink ref="O26" r:id="rId62"/>
    <hyperlink ref="O27" r:id="rId63"/>
    <hyperlink ref="O28" r:id="rId64"/>
    <hyperlink ref="O29" r:id="rId65"/>
    <hyperlink ref="O30" r:id="rId66"/>
    <hyperlink ref="O31" r:id="rId67"/>
    <hyperlink ref="O32" r:id="rId68"/>
    <hyperlink ref="O33" r:id="rId69"/>
    <hyperlink ref="O34" r:id="rId70"/>
    <hyperlink ref="O35" r:id="rId71"/>
    <hyperlink ref="O36" r:id="rId72"/>
    <hyperlink ref="O37" r:id="rId73"/>
    <hyperlink ref="O38" r:id="rId74"/>
    <hyperlink ref="O39" r:id="rId75"/>
    <hyperlink ref="O40" r:id="rId76"/>
    <hyperlink ref="O41" r:id="rId77"/>
    <hyperlink ref="O42" r:id="rId78"/>
    <hyperlink ref="O43" r:id="rId79"/>
    <hyperlink ref="O44" r:id="rId80"/>
    <hyperlink ref="O45" r:id="rId81"/>
    <hyperlink ref="O46" r:id="rId82"/>
    <hyperlink ref="O47" r:id="rId83"/>
    <hyperlink ref="O48" r:id="rId84"/>
    <hyperlink ref="O49" r:id="rId85"/>
    <hyperlink ref="Q9" r:id="rId86"/>
    <hyperlink ref="Q10" r:id="rId87"/>
    <hyperlink ref="Q11" r:id="rId88"/>
    <hyperlink ref="Q12" r:id="rId89"/>
    <hyperlink ref="Q13" r:id="rId90"/>
    <hyperlink ref="Q14" r:id="rId91"/>
    <hyperlink ref="Q15" r:id="rId92"/>
    <hyperlink ref="Q16" r:id="rId93"/>
    <hyperlink ref="Q17" r:id="rId94"/>
    <hyperlink ref="Q18" r:id="rId95"/>
    <hyperlink ref="Q19" r:id="rId96"/>
    <hyperlink ref="Q20" r:id="rId97"/>
    <hyperlink ref="Q21" r:id="rId98"/>
    <hyperlink ref="Q22" r:id="rId99"/>
    <hyperlink ref="Q23" r:id="rId100"/>
    <hyperlink ref="Q24" r:id="rId101"/>
    <hyperlink ref="Q25" r:id="rId102"/>
    <hyperlink ref="Q26" r:id="rId103"/>
    <hyperlink ref="Q27" r:id="rId104"/>
    <hyperlink ref="Q28" r:id="rId105"/>
    <hyperlink ref="Q29" r:id="rId106"/>
    <hyperlink ref="Q30" r:id="rId107"/>
    <hyperlink ref="Q31" r:id="rId108"/>
    <hyperlink ref="Q32" r:id="rId109"/>
    <hyperlink ref="Q33" r:id="rId110"/>
    <hyperlink ref="Q34" r:id="rId111"/>
    <hyperlink ref="Q35" r:id="rId112"/>
    <hyperlink ref="Q36" r:id="rId113"/>
    <hyperlink ref="Q37" r:id="rId114"/>
    <hyperlink ref="Q38" r:id="rId115"/>
    <hyperlink ref="Q39" r:id="rId116"/>
    <hyperlink ref="Q40" r:id="rId117"/>
    <hyperlink ref="Q41" r:id="rId118"/>
    <hyperlink ref="Q42" r:id="rId119"/>
    <hyperlink ref="Q43" r:id="rId120"/>
    <hyperlink ref="Q44" r:id="rId121"/>
    <hyperlink ref="Q45" r:id="rId122"/>
    <hyperlink ref="Q46" r:id="rId123"/>
    <hyperlink ref="Q47" r:id="rId124"/>
    <hyperlink ref="Q48" r:id="rId125"/>
    <hyperlink ref="Q49" r:id="rId12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58</v>
      </c>
    </row>
    <row r="2" spans="1:1" x14ac:dyDescent="0.25">
      <c r="A2" t="s">
        <v>59</v>
      </c>
    </row>
    <row r="3" spans="1:1" x14ac:dyDescent="0.25">
      <c r="A3" t="s">
        <v>60</v>
      </c>
    </row>
    <row r="4" spans="1:1" x14ac:dyDescent="0.25">
      <c r="A4" t="s">
        <v>61</v>
      </c>
    </row>
    <row r="5" spans="1:1" x14ac:dyDescent="0.25">
      <c r="A5" t="s">
        <v>62</v>
      </c>
    </row>
    <row r="6" spans="1:1" x14ac:dyDescent="0.25">
      <c r="A6" t="s">
        <v>63</v>
      </c>
    </row>
    <row r="7" spans="1:1" x14ac:dyDescent="0.25">
      <c r="A7" t="s">
        <v>64</v>
      </c>
    </row>
    <row r="8" spans="1:1" x14ac:dyDescent="0.25">
      <c r="A8" t="s">
        <v>65</v>
      </c>
    </row>
    <row r="9" spans="1:1" x14ac:dyDescent="0.25">
      <c r="A9" t="s">
        <v>66</v>
      </c>
    </row>
    <row r="10" spans="1:1" x14ac:dyDescent="0.25">
      <c r="A10" t="s">
        <v>67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68</v>
      </c>
    </row>
    <row r="2" spans="1:1" x14ac:dyDescent="0.25">
      <c r="A2" t="s">
        <v>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28.5703125" bestFit="1" customWidth="1"/>
    <col min="3" max="3" width="31.140625" bestFit="1" customWidth="1"/>
    <col min="4" max="4" width="44.7109375" bestFit="1" customWidth="1"/>
    <col min="5" max="5" width="32" bestFit="1" customWidth="1"/>
    <col min="6" max="6" width="24.140625" bestFit="1" customWidth="1"/>
  </cols>
  <sheetData>
    <row r="1" spans="1:6" hidden="1" x14ac:dyDescent="0.25">
      <c r="B1" t="s">
        <v>7</v>
      </c>
      <c r="C1" t="s">
        <v>7</v>
      </c>
      <c r="D1" t="s">
        <v>12</v>
      </c>
      <c r="E1" t="s">
        <v>12</v>
      </c>
      <c r="F1" t="s">
        <v>12</v>
      </c>
    </row>
    <row r="2" spans="1:6" hidden="1" x14ac:dyDescent="0.25">
      <c r="B2" t="s">
        <v>70</v>
      </c>
      <c r="C2" t="s">
        <v>71</v>
      </c>
      <c r="D2" t="s">
        <v>72</v>
      </c>
      <c r="E2" t="s">
        <v>73</v>
      </c>
      <c r="F2" t="s">
        <v>74</v>
      </c>
    </row>
    <row r="3" spans="1:6" x14ac:dyDescent="0.25">
      <c r="A3" s="1" t="s">
        <v>75</v>
      </c>
      <c r="B3" s="1" t="s">
        <v>76</v>
      </c>
      <c r="C3" s="1" t="s">
        <v>77</v>
      </c>
      <c r="D3" s="1" t="s">
        <v>78</v>
      </c>
      <c r="E3" s="1" t="s">
        <v>79</v>
      </c>
      <c r="F3" s="1" t="s">
        <v>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Tabla_472796</vt:lpstr>
      <vt:lpstr>Hidden_18</vt:lpstr>
      <vt:lpstr>Hidden_210</vt:lpstr>
      <vt:lpstr>Hidden_315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2024-03-15T20:29:01Z</dcterms:created>
  <dcterms:modified xsi:type="dcterms:W3CDTF">2024-04-28T21:52:14Z</dcterms:modified>
</cp:coreProperties>
</file>